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kartverket-my.sharepoint.com/personal/june_breistein_kartverket_no/Documents/2-Innlandet/Geodataplaner-INNL/Geodataplan-Innlandet-2024-27/"/>
    </mc:Choice>
  </mc:AlternateContent>
  <xr:revisionPtr revIDLastSave="2210" documentId="13_ncr:1_{0E77FB05-5407-4D60-99D3-AFE9CA973D11}" xr6:coauthVersionLast="47" xr6:coauthVersionMax="47" xr10:uidLastSave="{4E94894E-A3DC-4EF6-8399-F2A13F21E979}"/>
  <bookViews>
    <workbookView xWindow="-120" yWindow="-120" windowWidth="38640" windowHeight="21240" xr2:uid="{00000000-000D-0000-FFFF-FFFF00000000}"/>
  </bookViews>
  <sheets>
    <sheet name="Handlingsplan" sheetId="7" r:id="rId1"/>
    <sheet name="TiltakstyperKostnadskalkyle" sheetId="8" r:id="rId2"/>
    <sheet name="Partskoder" sheetId="3" r:id="rId3"/>
    <sheet name="Brukerveiledning" sheetId="5" r:id="rId4"/>
    <sheet name="Kap 4.1.1" sheetId="9" r:id="rId5"/>
    <sheet name="Kap 4.1.2" sheetId="10" r:id="rId6"/>
    <sheet name="Kap 4.1.3" sheetId="12" r:id="rId7"/>
    <sheet name="Kap 4.1.4" sheetId="13" r:id="rId8"/>
    <sheet name="Kap 4.2" sheetId="16" r:id="rId9"/>
    <sheet name="Kap 4.3" sheetId="14" r:id="rId10"/>
    <sheet name="Kap 4.5" sheetId="17" r:id="rId11"/>
    <sheet name="Kap 5" sheetId="15" r:id="rId12"/>
  </sheets>
  <definedNames>
    <definedName name="_xlnm._FilterDatabase" localSheetId="0" hidden="1">Handlingsplan!$B$9:$W$422</definedName>
    <definedName name="_xlnm._FilterDatabase" localSheetId="4" hidden="1">'Kap 4.1.1'!$A$1:$J$1</definedName>
    <definedName name="_xlnm._FilterDatabase" localSheetId="5" hidden="1">'Kap 4.1.2'!$A$1:$K$22</definedName>
    <definedName name="_xlnm._FilterDatabase" localSheetId="6" hidden="1">'Kap 4.1.3'!$A$1:$K$12</definedName>
    <definedName name="_xlnm._FilterDatabase" localSheetId="9" hidden="1">'Kap 4.3'!$A$1:$A$47</definedName>
    <definedName name="_xlnm.Print_Area" localSheetId="0">Handlingsplan!$C$2:$W$252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9" i="7" l="1"/>
  <c r="J358" i="7"/>
  <c r="J357" i="7"/>
  <c r="J356" i="7"/>
  <c r="J355" i="7"/>
  <c r="J354" i="7"/>
  <c r="J353" i="7"/>
  <c r="J352" i="7"/>
  <c r="J351" i="7"/>
  <c r="J350" i="7"/>
  <c r="J349" i="7"/>
  <c r="J348" i="7"/>
  <c r="J347" i="7"/>
  <c r="J346" i="7"/>
  <c r="J345" i="7"/>
  <c r="J344" i="7"/>
  <c r="J343" i="7"/>
  <c r="J342"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1" i="7"/>
  <c r="J290" i="7"/>
  <c r="J289" i="7"/>
  <c r="J288" i="7"/>
  <c r="J287" i="7"/>
  <c r="J286" i="7"/>
  <c r="J285" i="7"/>
  <c r="J284" i="7"/>
  <c r="J283" i="7"/>
  <c r="J282" i="7"/>
  <c r="J281" i="7"/>
  <c r="J280" i="7"/>
  <c r="J279" i="7"/>
  <c r="J278" i="7"/>
  <c r="J277" i="7"/>
  <c r="J276" i="7"/>
  <c r="J275" i="7"/>
  <c r="J274" i="7"/>
  <c r="J273" i="7"/>
  <c r="J272" i="7"/>
  <c r="J271" i="7"/>
  <c r="J270" i="7"/>
  <c r="J269" i="7"/>
  <c r="J268" i="7"/>
  <c r="J267" i="7"/>
  <c r="J266" i="7"/>
  <c r="J265" i="7"/>
  <c r="J264" i="7"/>
  <c r="J263" i="7"/>
  <c r="J262" i="7"/>
  <c r="J261" i="7"/>
  <c r="J260" i="7"/>
  <c r="J259" i="7"/>
  <c r="J258" i="7"/>
  <c r="J257" i="7"/>
  <c r="J256" i="7"/>
  <c r="J255" i="7"/>
  <c r="J254" i="7"/>
  <c r="J253" i="7"/>
  <c r="J252" i="7"/>
  <c r="J251"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R24" i="7" s="1"/>
  <c r="J23" i="7"/>
  <c r="J22" i="7"/>
  <c r="J21" i="7"/>
  <c r="J20" i="7"/>
  <c r="J19" i="7"/>
  <c r="J18" i="7"/>
  <c r="J17" i="7"/>
  <c r="J16" i="7"/>
  <c r="J15" i="7"/>
  <c r="J14" i="7"/>
  <c r="J13" i="7"/>
  <c r="J12" i="7"/>
  <c r="J11" i="7"/>
  <c r="J10" i="7"/>
  <c r="K10" i="7" s="1"/>
  <c r="Q24" i="7" l="1"/>
  <c r="K24" i="7"/>
  <c r="L24" i="7"/>
  <c r="M24" i="7"/>
  <c r="N24" i="7"/>
  <c r="O24" i="7"/>
  <c r="P24" i="7"/>
  <c r="W359" i="7" l="1"/>
  <c r="W358" i="7"/>
  <c r="W357" i="7"/>
  <c r="W356" i="7"/>
  <c r="W355" i="7"/>
  <c r="W354" i="7"/>
  <c r="W353" i="7"/>
  <c r="W352" i="7"/>
  <c r="W351" i="7"/>
  <c r="W350" i="7"/>
  <c r="W349" i="7"/>
  <c r="W348" i="7"/>
  <c r="W347" i="7"/>
  <c r="W346" i="7"/>
  <c r="W345" i="7"/>
  <c r="W344" i="7"/>
  <c r="W343" i="7"/>
  <c r="W342" i="7"/>
  <c r="W341" i="7"/>
  <c r="W340" i="7"/>
  <c r="W339" i="7"/>
  <c r="W338" i="7"/>
  <c r="W337" i="7"/>
  <c r="W336" i="7"/>
  <c r="W335" i="7"/>
  <c r="W334" i="7"/>
  <c r="W333" i="7"/>
  <c r="W332" i="7"/>
  <c r="W331" i="7"/>
  <c r="W330" i="7"/>
  <c r="W329" i="7"/>
  <c r="W328" i="7"/>
  <c r="W327" i="7"/>
  <c r="W326" i="7"/>
  <c r="W325" i="7"/>
  <c r="W324" i="7"/>
  <c r="W323" i="7"/>
  <c r="W322" i="7"/>
  <c r="W321" i="7"/>
  <c r="W320" i="7"/>
  <c r="W319" i="7"/>
  <c r="W318" i="7"/>
  <c r="W317" i="7"/>
  <c r="W316" i="7"/>
  <c r="W315" i="7"/>
  <c r="W314" i="7"/>
  <c r="W313" i="7"/>
  <c r="W312" i="7"/>
  <c r="W311" i="7"/>
  <c r="W310" i="7"/>
  <c r="W309" i="7"/>
  <c r="W308" i="7"/>
  <c r="W307" i="7"/>
  <c r="W306" i="7"/>
  <c r="W305" i="7"/>
  <c r="W304" i="7"/>
  <c r="W303" i="7"/>
  <c r="W302" i="7"/>
  <c r="W301" i="7"/>
  <c r="W300" i="7"/>
  <c r="W299" i="7"/>
  <c r="W298" i="7"/>
  <c r="W297" i="7"/>
  <c r="W296" i="7"/>
  <c r="W295" i="7"/>
  <c r="W294" i="7"/>
  <c r="W293" i="7"/>
  <c r="W292" i="7"/>
  <c r="W291" i="7"/>
  <c r="W290" i="7"/>
  <c r="W289" i="7"/>
  <c r="W288" i="7"/>
  <c r="W287" i="7"/>
  <c r="W286" i="7"/>
  <c r="W285" i="7"/>
  <c r="W284" i="7"/>
  <c r="W283" i="7"/>
  <c r="W282" i="7"/>
  <c r="W281" i="7"/>
  <c r="W280" i="7"/>
  <c r="W279" i="7"/>
  <c r="W278" i="7"/>
  <c r="W277" i="7"/>
  <c r="W276" i="7"/>
  <c r="W275" i="7"/>
  <c r="W274" i="7"/>
  <c r="W273" i="7"/>
  <c r="W272" i="7"/>
  <c r="W271" i="7"/>
  <c r="W270" i="7"/>
  <c r="W269" i="7"/>
  <c r="W268" i="7"/>
  <c r="W267" i="7"/>
  <c r="W266" i="7"/>
  <c r="W265" i="7"/>
  <c r="W264" i="7"/>
  <c r="W263" i="7"/>
  <c r="W262" i="7"/>
  <c r="W261" i="7"/>
  <c r="W260" i="7"/>
  <c r="W259" i="7"/>
  <c r="W258" i="7"/>
  <c r="W257" i="7"/>
  <c r="W256" i="7"/>
  <c r="W255" i="7"/>
  <c r="W254" i="7"/>
  <c r="W253" i="7"/>
  <c r="W252" i="7"/>
  <c r="W251" i="7"/>
  <c r="W250" i="7"/>
  <c r="W249" i="7"/>
  <c r="W248" i="7"/>
  <c r="W247" i="7"/>
  <c r="W246" i="7"/>
  <c r="W245" i="7"/>
  <c r="W244" i="7"/>
  <c r="W243" i="7"/>
  <c r="W242" i="7"/>
  <c r="W241" i="7"/>
  <c r="W240" i="7"/>
  <c r="W239" i="7"/>
  <c r="W238" i="7"/>
  <c r="W237" i="7"/>
  <c r="W236" i="7"/>
  <c r="W235" i="7"/>
  <c r="W234" i="7"/>
  <c r="W233" i="7"/>
  <c r="W232" i="7"/>
  <c r="W231" i="7"/>
  <c r="W230" i="7"/>
  <c r="W229" i="7"/>
  <c r="W228" i="7"/>
  <c r="W227" i="7"/>
  <c r="W222" i="7"/>
  <c r="W226" i="7"/>
  <c r="W225" i="7"/>
  <c r="W224" i="7"/>
  <c r="W223" i="7"/>
  <c r="W35" i="7"/>
  <c r="W197" i="7"/>
  <c r="W175" i="7"/>
  <c r="W127" i="7"/>
  <c r="W141" i="7"/>
  <c r="W155" i="7"/>
  <c r="W101" i="7"/>
  <c r="W53" i="7"/>
  <c r="W170" i="7"/>
  <c r="W207" i="7"/>
  <c r="W75" i="7"/>
  <c r="W34" i="7"/>
  <c r="W33" i="7"/>
  <c r="W32" i="7"/>
  <c r="W31" i="7"/>
  <c r="W30" i="7"/>
  <c r="W29" i="7"/>
  <c r="W154" i="7"/>
  <c r="W153" i="7"/>
  <c r="W152" i="7"/>
  <c r="W196" i="7"/>
  <c r="W195" i="7"/>
  <c r="W194" i="7"/>
  <c r="W193" i="7"/>
  <c r="W192" i="7"/>
  <c r="W174" i="7"/>
  <c r="W99" i="7"/>
  <c r="W98" i="7"/>
  <c r="W97" i="7"/>
  <c r="W96" i="7"/>
  <c r="W95" i="7"/>
  <c r="W94" i="7"/>
  <c r="W52" i="7"/>
  <c r="W51" i="7"/>
  <c r="W50" i="7"/>
  <c r="W49" i="7"/>
  <c r="W126" i="7"/>
  <c r="W125" i="7"/>
  <c r="W124" i="7"/>
  <c r="W123" i="7"/>
  <c r="W122" i="7"/>
  <c r="W121" i="7"/>
  <c r="W120" i="7"/>
  <c r="W140" i="7"/>
  <c r="W139" i="7"/>
  <c r="W138" i="7"/>
  <c r="W137" i="7"/>
  <c r="W221" i="7"/>
  <c r="W100" i="7"/>
  <c r="W48" i="7"/>
  <c r="W173" i="7"/>
  <c r="W172" i="7"/>
  <c r="W74" i="7"/>
  <c r="W73" i="7"/>
  <c r="W72" i="7"/>
  <c r="W71" i="7"/>
  <c r="W70" i="7"/>
  <c r="W69" i="7"/>
  <c r="W68" i="7"/>
  <c r="W67" i="7"/>
  <c r="W66" i="7"/>
  <c r="W65" i="7"/>
  <c r="W220" i="7"/>
  <c r="W27" i="7"/>
  <c r="W26" i="7"/>
  <c r="W25" i="7"/>
  <c r="W24" i="7"/>
  <c r="W23" i="7"/>
  <c r="W22" i="7"/>
  <c r="W151" i="7"/>
  <c r="W150" i="7"/>
  <c r="W149" i="7"/>
  <c r="W28" i="7"/>
  <c r="W169" i="7"/>
  <c r="W168" i="7"/>
  <c r="W167" i="7"/>
  <c r="W166" i="7"/>
  <c r="W148" i="7"/>
  <c r="W206" i="7"/>
  <c r="W205" i="7"/>
  <c r="W204" i="7"/>
  <c r="W64" i="7"/>
  <c r="W63" i="7"/>
  <c r="W62" i="7"/>
  <c r="W61" i="7"/>
  <c r="W60" i="7"/>
  <c r="W219" i="7"/>
  <c r="W190" i="7"/>
  <c r="W189" i="7"/>
  <c r="W188" i="7"/>
  <c r="W187" i="7"/>
  <c r="W186" i="7"/>
  <c r="W171" i="7"/>
  <c r="W165" i="7"/>
  <c r="W164" i="7"/>
  <c r="W163" i="7"/>
  <c r="W162" i="7"/>
  <c r="W161" i="7"/>
  <c r="W160" i="7"/>
  <c r="W93" i="7"/>
  <c r="W92" i="7"/>
  <c r="W91" i="7"/>
  <c r="W90" i="7"/>
  <c r="W89" i="7"/>
  <c r="W88" i="7"/>
  <c r="W59" i="7"/>
  <c r="W47" i="7"/>
  <c r="W46" i="7"/>
  <c r="W45" i="7"/>
  <c r="W44" i="7"/>
  <c r="W43" i="7"/>
  <c r="W42" i="7"/>
  <c r="W41" i="7"/>
  <c r="W40" i="7"/>
  <c r="W203" i="7"/>
  <c r="W202" i="7"/>
  <c r="W217" i="7"/>
  <c r="W215" i="7"/>
  <c r="W214" i="7"/>
  <c r="W119" i="7"/>
  <c r="W118" i="7"/>
  <c r="W117" i="7"/>
  <c r="W116" i="7"/>
  <c r="W115" i="7"/>
  <c r="W114" i="7"/>
  <c r="W113" i="7"/>
  <c r="W112" i="7"/>
  <c r="W111" i="7"/>
  <c r="W110" i="7"/>
  <c r="W109" i="7"/>
  <c r="W108" i="7"/>
  <c r="W107" i="7"/>
  <c r="W106" i="7"/>
  <c r="W105" i="7"/>
  <c r="W104" i="7"/>
  <c r="W103" i="7"/>
  <c r="W102" i="7"/>
  <c r="W136" i="7"/>
  <c r="W135" i="7"/>
  <c r="W134" i="7"/>
  <c r="W133" i="7"/>
  <c r="W132" i="7"/>
  <c r="W131" i="7"/>
  <c r="W130" i="7"/>
  <c r="W129" i="7"/>
  <c r="W128" i="7"/>
  <c r="W21" i="7"/>
  <c r="W20" i="7"/>
  <c r="W19" i="7"/>
  <c r="W18" i="7"/>
  <c r="W17" i="7"/>
  <c r="W16" i="7"/>
  <c r="W15" i="7"/>
  <c r="W14" i="7"/>
  <c r="W13" i="7"/>
  <c r="W12" i="7"/>
  <c r="W11" i="7"/>
  <c r="W10" i="7"/>
  <c r="W147" i="7"/>
  <c r="W146" i="7"/>
  <c r="W145" i="7"/>
  <c r="W144" i="7"/>
  <c r="W143" i="7"/>
  <c r="W142" i="7"/>
  <c r="W185" i="7"/>
  <c r="W184" i="7"/>
  <c r="W183" i="7"/>
  <c r="W182" i="7"/>
  <c r="W181" i="7"/>
  <c r="W180" i="7"/>
  <c r="W179" i="7"/>
  <c r="W178" i="7"/>
  <c r="W177" i="7"/>
  <c r="W176" i="7"/>
  <c r="W201" i="7"/>
  <c r="W213" i="7"/>
  <c r="W212" i="7"/>
  <c r="W210" i="7"/>
  <c r="W209" i="7"/>
  <c r="W208" i="7"/>
  <c r="W159" i="7"/>
  <c r="W158" i="7"/>
  <c r="W157" i="7"/>
  <c r="W156" i="7"/>
  <c r="W87" i="7"/>
  <c r="W86" i="7"/>
  <c r="W85" i="7"/>
  <c r="W84" i="7"/>
  <c r="W83" i="7"/>
  <c r="W82" i="7"/>
  <c r="W81" i="7"/>
  <c r="W80" i="7"/>
  <c r="W79" i="7"/>
  <c r="W78" i="7"/>
  <c r="W77" i="7"/>
  <c r="W76" i="7"/>
  <c r="W39" i="7"/>
  <c r="W38" i="7"/>
  <c r="W37" i="7"/>
  <c r="W36" i="7"/>
  <c r="W200" i="7"/>
  <c r="W199" i="7"/>
  <c r="W198" i="7"/>
  <c r="W58" i="7"/>
  <c r="W57" i="7"/>
  <c r="W56" i="7"/>
  <c r="W55" i="7"/>
  <c r="W54" i="7"/>
  <c r="W191" i="7"/>
  <c r="R59" i="7"/>
  <c r="R201" i="7"/>
  <c r="R196" i="7"/>
  <c r="R195" i="7"/>
  <c r="R194" i="7"/>
  <c r="R193" i="7"/>
  <c r="R192" i="7"/>
  <c r="R174" i="7"/>
  <c r="R52" i="7"/>
  <c r="R51" i="7"/>
  <c r="R50" i="7"/>
  <c r="R49" i="7"/>
  <c r="R126" i="7"/>
  <c r="R125" i="7"/>
  <c r="R124" i="7"/>
  <c r="R123" i="7"/>
  <c r="R122" i="7"/>
  <c r="R121" i="7"/>
  <c r="R120" i="7"/>
  <c r="R140" i="7"/>
  <c r="R139" i="7"/>
  <c r="R138" i="7"/>
  <c r="R137" i="7"/>
  <c r="R221" i="7"/>
  <c r="R100" i="7"/>
  <c r="R48" i="7"/>
  <c r="R27" i="7"/>
  <c r="R26" i="7"/>
  <c r="R25" i="7"/>
  <c r="R23" i="7"/>
  <c r="R22" i="7"/>
  <c r="R151" i="7"/>
  <c r="R150" i="7"/>
  <c r="R149" i="7"/>
  <c r="R28" i="7"/>
  <c r="R169" i="7"/>
  <c r="R168" i="7"/>
  <c r="R167" i="7"/>
  <c r="R166" i="7"/>
  <c r="R148" i="7"/>
  <c r="R191" i="7"/>
  <c r="R206" i="7"/>
  <c r="R205" i="7"/>
  <c r="R204" i="7"/>
  <c r="R64" i="7"/>
  <c r="R63" i="7"/>
  <c r="R62" i="7"/>
  <c r="R61" i="7"/>
  <c r="R60" i="7"/>
  <c r="R89" i="7"/>
  <c r="R90" i="7"/>
  <c r="R91" i="7"/>
  <c r="R92" i="7"/>
  <c r="R93" i="7"/>
  <c r="R88" i="7"/>
  <c r="T359" i="7"/>
  <c r="S359" i="7"/>
  <c r="R359" i="7"/>
  <c r="Q359" i="7"/>
  <c r="P359" i="7"/>
  <c r="O359" i="7"/>
  <c r="N359" i="7"/>
  <c r="M359" i="7"/>
  <c r="L359" i="7"/>
  <c r="K359" i="7"/>
  <c r="T358" i="7"/>
  <c r="R358" i="7"/>
  <c r="P358" i="7"/>
  <c r="O358" i="7"/>
  <c r="N358" i="7"/>
  <c r="M358" i="7"/>
  <c r="L358" i="7"/>
  <c r="K358" i="7"/>
  <c r="Q358" i="7"/>
  <c r="T357" i="7"/>
  <c r="R357" i="7"/>
  <c r="P357" i="7"/>
  <c r="O357" i="7"/>
  <c r="N357" i="7"/>
  <c r="M357" i="7"/>
  <c r="L357" i="7"/>
  <c r="K357" i="7"/>
  <c r="S357" i="7"/>
  <c r="T356" i="7"/>
  <c r="R356" i="7"/>
  <c r="P356" i="7"/>
  <c r="O356" i="7"/>
  <c r="N356" i="7"/>
  <c r="M356" i="7"/>
  <c r="L356" i="7"/>
  <c r="K356" i="7"/>
  <c r="S356" i="7"/>
  <c r="T355" i="7"/>
  <c r="S355" i="7"/>
  <c r="R355" i="7"/>
  <c r="Q355" i="7"/>
  <c r="P355" i="7"/>
  <c r="O355" i="7"/>
  <c r="N355" i="7"/>
  <c r="M355" i="7"/>
  <c r="L355" i="7"/>
  <c r="K355" i="7"/>
  <c r="T354" i="7"/>
  <c r="R354" i="7"/>
  <c r="P354" i="7"/>
  <c r="O354" i="7"/>
  <c r="N354" i="7"/>
  <c r="M354" i="7"/>
  <c r="L354" i="7"/>
  <c r="K354" i="7"/>
  <c r="Q354" i="7"/>
  <c r="T353" i="7"/>
  <c r="R353" i="7"/>
  <c r="Q353" i="7"/>
  <c r="P353" i="7"/>
  <c r="O353" i="7"/>
  <c r="N353" i="7"/>
  <c r="M353" i="7"/>
  <c r="L353" i="7"/>
  <c r="K353" i="7"/>
  <c r="S353" i="7"/>
  <c r="T352" i="7"/>
  <c r="R352" i="7"/>
  <c r="Q352" i="7"/>
  <c r="P352" i="7"/>
  <c r="O352" i="7"/>
  <c r="N352" i="7"/>
  <c r="M352" i="7"/>
  <c r="L352" i="7"/>
  <c r="K352" i="7"/>
  <c r="S352" i="7"/>
  <c r="T351" i="7"/>
  <c r="S351" i="7"/>
  <c r="R351" i="7"/>
  <c r="Q351" i="7"/>
  <c r="P351" i="7"/>
  <c r="O351" i="7"/>
  <c r="N351" i="7"/>
  <c r="M351" i="7"/>
  <c r="L351" i="7"/>
  <c r="K351" i="7"/>
  <c r="T350" i="7"/>
  <c r="R350" i="7"/>
  <c r="P350" i="7"/>
  <c r="O350" i="7"/>
  <c r="N350" i="7"/>
  <c r="M350" i="7"/>
  <c r="L350" i="7"/>
  <c r="K350" i="7"/>
  <c r="Q350" i="7"/>
  <c r="T349" i="7"/>
  <c r="R349" i="7"/>
  <c r="Q349" i="7"/>
  <c r="P349" i="7"/>
  <c r="O349" i="7"/>
  <c r="N349" i="7"/>
  <c r="M349" i="7"/>
  <c r="L349" i="7"/>
  <c r="K349" i="7"/>
  <c r="S349" i="7"/>
  <c r="T348" i="7"/>
  <c r="R348" i="7"/>
  <c r="Q348" i="7"/>
  <c r="P348" i="7"/>
  <c r="O348" i="7"/>
  <c r="N348" i="7"/>
  <c r="M348" i="7"/>
  <c r="L348" i="7"/>
  <c r="K348" i="7"/>
  <c r="S348" i="7"/>
  <c r="T347" i="7"/>
  <c r="S347" i="7"/>
  <c r="R347" i="7"/>
  <c r="Q347" i="7"/>
  <c r="P347" i="7"/>
  <c r="O347" i="7"/>
  <c r="N347" i="7"/>
  <c r="M347" i="7"/>
  <c r="L347" i="7"/>
  <c r="K347" i="7"/>
  <c r="T346" i="7"/>
  <c r="R346" i="7"/>
  <c r="P346" i="7"/>
  <c r="O346" i="7"/>
  <c r="N346" i="7"/>
  <c r="M346" i="7"/>
  <c r="L346" i="7"/>
  <c r="K346" i="7"/>
  <c r="Q346" i="7"/>
  <c r="T345" i="7"/>
  <c r="R345" i="7"/>
  <c r="Q345" i="7"/>
  <c r="P345" i="7"/>
  <c r="O345" i="7"/>
  <c r="N345" i="7"/>
  <c r="M345" i="7"/>
  <c r="L345" i="7"/>
  <c r="K345" i="7"/>
  <c r="S345" i="7"/>
  <c r="T344" i="7"/>
  <c r="R344" i="7"/>
  <c r="P344" i="7"/>
  <c r="O344" i="7"/>
  <c r="N344" i="7"/>
  <c r="M344" i="7"/>
  <c r="L344" i="7"/>
  <c r="K344" i="7"/>
  <c r="S344" i="7"/>
  <c r="T343" i="7"/>
  <c r="S343" i="7"/>
  <c r="R343" i="7"/>
  <c r="Q343" i="7"/>
  <c r="P343" i="7"/>
  <c r="O343" i="7"/>
  <c r="N343" i="7"/>
  <c r="M343" i="7"/>
  <c r="L343" i="7"/>
  <c r="K343" i="7"/>
  <c r="T342" i="7"/>
  <c r="R342" i="7"/>
  <c r="P342" i="7"/>
  <c r="O342" i="7"/>
  <c r="N342" i="7"/>
  <c r="M342" i="7"/>
  <c r="L342" i="7"/>
  <c r="K342" i="7"/>
  <c r="Q342" i="7"/>
  <c r="T341" i="7"/>
  <c r="R341" i="7"/>
  <c r="P341" i="7"/>
  <c r="O341" i="7"/>
  <c r="N341" i="7"/>
  <c r="M341" i="7"/>
  <c r="L341" i="7"/>
  <c r="K341" i="7"/>
  <c r="S341" i="7"/>
  <c r="T340" i="7"/>
  <c r="R340" i="7"/>
  <c r="P340" i="7"/>
  <c r="O340" i="7"/>
  <c r="N340" i="7"/>
  <c r="M340" i="7"/>
  <c r="L340" i="7"/>
  <c r="K340" i="7"/>
  <c r="S340" i="7"/>
  <c r="T339" i="7"/>
  <c r="S339" i="7"/>
  <c r="R339" i="7"/>
  <c r="Q339" i="7"/>
  <c r="P339" i="7"/>
  <c r="O339" i="7"/>
  <c r="N339" i="7"/>
  <c r="M339" i="7"/>
  <c r="L339" i="7"/>
  <c r="K339" i="7"/>
  <c r="T338" i="7"/>
  <c r="R338" i="7"/>
  <c r="P338" i="7"/>
  <c r="O338" i="7"/>
  <c r="N338" i="7"/>
  <c r="M338" i="7"/>
  <c r="L338" i="7"/>
  <c r="K338" i="7"/>
  <c r="Q338" i="7"/>
  <c r="T337" i="7"/>
  <c r="R337" i="7"/>
  <c r="P337" i="7"/>
  <c r="O337" i="7"/>
  <c r="N337" i="7"/>
  <c r="M337" i="7"/>
  <c r="L337" i="7"/>
  <c r="K337" i="7"/>
  <c r="S337" i="7"/>
  <c r="T336" i="7"/>
  <c r="R336" i="7"/>
  <c r="P336" i="7"/>
  <c r="O336" i="7"/>
  <c r="N336" i="7"/>
  <c r="M336" i="7"/>
  <c r="L336" i="7"/>
  <c r="K336" i="7"/>
  <c r="S336" i="7"/>
  <c r="T335" i="7"/>
  <c r="S335" i="7"/>
  <c r="R335" i="7"/>
  <c r="Q335" i="7"/>
  <c r="P335" i="7"/>
  <c r="O335" i="7"/>
  <c r="N335" i="7"/>
  <c r="M335" i="7"/>
  <c r="L335" i="7"/>
  <c r="K335" i="7"/>
  <c r="T334" i="7"/>
  <c r="R334" i="7"/>
  <c r="P334" i="7"/>
  <c r="O334" i="7"/>
  <c r="N334" i="7"/>
  <c r="M334" i="7"/>
  <c r="L334" i="7"/>
  <c r="K334" i="7"/>
  <c r="Q334" i="7"/>
  <c r="T333" i="7"/>
  <c r="R333" i="7"/>
  <c r="P333" i="7"/>
  <c r="O333" i="7"/>
  <c r="N333" i="7"/>
  <c r="M333" i="7"/>
  <c r="L333" i="7"/>
  <c r="K333" i="7"/>
  <c r="S333" i="7"/>
  <c r="T332" i="7"/>
  <c r="R332" i="7"/>
  <c r="P332" i="7"/>
  <c r="O332" i="7"/>
  <c r="N332" i="7"/>
  <c r="M332" i="7"/>
  <c r="L332" i="7"/>
  <c r="K332" i="7"/>
  <c r="S332" i="7"/>
  <c r="T331" i="7"/>
  <c r="S331" i="7"/>
  <c r="R331" i="7"/>
  <c r="Q331" i="7"/>
  <c r="P331" i="7"/>
  <c r="O331" i="7"/>
  <c r="N331" i="7"/>
  <c r="M331" i="7"/>
  <c r="L331" i="7"/>
  <c r="K331" i="7"/>
  <c r="T330" i="7"/>
  <c r="R330" i="7"/>
  <c r="P330" i="7"/>
  <c r="O330" i="7"/>
  <c r="N330" i="7"/>
  <c r="M330" i="7"/>
  <c r="L330" i="7"/>
  <c r="K330" i="7"/>
  <c r="Q330" i="7"/>
  <c r="T329" i="7"/>
  <c r="R329" i="7"/>
  <c r="P329" i="7"/>
  <c r="O329" i="7"/>
  <c r="N329" i="7"/>
  <c r="M329" i="7"/>
  <c r="L329" i="7"/>
  <c r="K329" i="7"/>
  <c r="S329" i="7"/>
  <c r="T328" i="7"/>
  <c r="R328" i="7"/>
  <c r="P328" i="7"/>
  <c r="O328" i="7"/>
  <c r="N328" i="7"/>
  <c r="M328" i="7"/>
  <c r="L328" i="7"/>
  <c r="K328" i="7"/>
  <c r="S328" i="7"/>
  <c r="T327" i="7"/>
  <c r="S327" i="7"/>
  <c r="R327" i="7"/>
  <c r="Q327" i="7"/>
  <c r="P327" i="7"/>
  <c r="O327" i="7"/>
  <c r="N327" i="7"/>
  <c r="M327" i="7"/>
  <c r="L327" i="7"/>
  <c r="K327" i="7"/>
  <c r="T326" i="7"/>
  <c r="R326" i="7"/>
  <c r="P326" i="7"/>
  <c r="O326" i="7"/>
  <c r="N326" i="7"/>
  <c r="M326" i="7"/>
  <c r="L326" i="7"/>
  <c r="K326" i="7"/>
  <c r="Q326" i="7"/>
  <c r="T325" i="7"/>
  <c r="R325" i="7"/>
  <c r="P325" i="7"/>
  <c r="O325" i="7"/>
  <c r="N325" i="7"/>
  <c r="M325" i="7"/>
  <c r="L325" i="7"/>
  <c r="K325" i="7"/>
  <c r="S325" i="7"/>
  <c r="T324" i="7"/>
  <c r="R324" i="7"/>
  <c r="P324" i="7"/>
  <c r="O324" i="7"/>
  <c r="N324" i="7"/>
  <c r="M324" i="7"/>
  <c r="L324" i="7"/>
  <c r="K324" i="7"/>
  <c r="S324" i="7"/>
  <c r="T323" i="7"/>
  <c r="S323" i="7"/>
  <c r="R323" i="7"/>
  <c r="Q323" i="7"/>
  <c r="P323" i="7"/>
  <c r="O323" i="7"/>
  <c r="N323" i="7"/>
  <c r="M323" i="7"/>
  <c r="L323" i="7"/>
  <c r="K323" i="7"/>
  <c r="T322" i="7"/>
  <c r="R322" i="7"/>
  <c r="P322" i="7"/>
  <c r="O322" i="7"/>
  <c r="N322" i="7"/>
  <c r="M322" i="7"/>
  <c r="L322" i="7"/>
  <c r="K322" i="7"/>
  <c r="Q322" i="7"/>
  <c r="T321" i="7"/>
  <c r="R321" i="7"/>
  <c r="P321" i="7"/>
  <c r="O321" i="7"/>
  <c r="N321" i="7"/>
  <c r="M321" i="7"/>
  <c r="L321" i="7"/>
  <c r="K321" i="7"/>
  <c r="S321" i="7"/>
  <c r="T320" i="7"/>
  <c r="R320" i="7"/>
  <c r="P320" i="7"/>
  <c r="O320" i="7"/>
  <c r="N320" i="7"/>
  <c r="M320" i="7"/>
  <c r="L320" i="7"/>
  <c r="K320" i="7"/>
  <c r="S320" i="7"/>
  <c r="T319" i="7"/>
  <c r="S319" i="7"/>
  <c r="R319" i="7"/>
  <c r="Q319" i="7"/>
  <c r="P319" i="7"/>
  <c r="O319" i="7"/>
  <c r="N319" i="7"/>
  <c r="M319" i="7"/>
  <c r="L319" i="7"/>
  <c r="K319" i="7"/>
  <c r="T318" i="7"/>
  <c r="R318" i="7"/>
  <c r="P318" i="7"/>
  <c r="O318" i="7"/>
  <c r="N318" i="7"/>
  <c r="M318" i="7"/>
  <c r="L318" i="7"/>
  <c r="K318" i="7"/>
  <c r="Q318" i="7"/>
  <c r="T317" i="7"/>
  <c r="R317" i="7"/>
  <c r="P317" i="7"/>
  <c r="O317" i="7"/>
  <c r="N317" i="7"/>
  <c r="M317" i="7"/>
  <c r="L317" i="7"/>
  <c r="K317" i="7"/>
  <c r="S317" i="7"/>
  <c r="T316" i="7"/>
  <c r="R316" i="7"/>
  <c r="P316" i="7"/>
  <c r="O316" i="7"/>
  <c r="N316" i="7"/>
  <c r="M316" i="7"/>
  <c r="L316" i="7"/>
  <c r="K316" i="7"/>
  <c r="S316" i="7"/>
  <c r="T315" i="7"/>
  <c r="S315" i="7"/>
  <c r="R315" i="7"/>
  <c r="Q315" i="7"/>
  <c r="P315" i="7"/>
  <c r="O315" i="7"/>
  <c r="N315" i="7"/>
  <c r="M315" i="7"/>
  <c r="L315" i="7"/>
  <c r="K315" i="7"/>
  <c r="T314" i="7"/>
  <c r="R314" i="7"/>
  <c r="P314" i="7"/>
  <c r="O314" i="7"/>
  <c r="N314" i="7"/>
  <c r="M314" i="7"/>
  <c r="L314" i="7"/>
  <c r="K314" i="7"/>
  <c r="Q314" i="7"/>
  <c r="T313" i="7"/>
  <c r="R313" i="7"/>
  <c r="P313" i="7"/>
  <c r="O313" i="7"/>
  <c r="N313" i="7"/>
  <c r="M313" i="7"/>
  <c r="L313" i="7"/>
  <c r="K313" i="7"/>
  <c r="S313" i="7"/>
  <c r="T312" i="7"/>
  <c r="R312" i="7"/>
  <c r="P312" i="7"/>
  <c r="O312" i="7"/>
  <c r="N312" i="7"/>
  <c r="M312" i="7"/>
  <c r="L312" i="7"/>
  <c r="K312" i="7"/>
  <c r="S312" i="7"/>
  <c r="T311" i="7"/>
  <c r="S311" i="7"/>
  <c r="R311" i="7"/>
  <c r="Q311" i="7"/>
  <c r="P311" i="7"/>
  <c r="O311" i="7"/>
  <c r="N311" i="7"/>
  <c r="M311" i="7"/>
  <c r="L311" i="7"/>
  <c r="K311" i="7"/>
  <c r="T310" i="7"/>
  <c r="R310" i="7"/>
  <c r="P310" i="7"/>
  <c r="O310" i="7"/>
  <c r="N310" i="7"/>
  <c r="M310" i="7"/>
  <c r="L310" i="7"/>
  <c r="K310" i="7"/>
  <c r="Q310" i="7"/>
  <c r="T309" i="7"/>
  <c r="R309" i="7"/>
  <c r="P309" i="7"/>
  <c r="O309" i="7"/>
  <c r="N309" i="7"/>
  <c r="M309" i="7"/>
  <c r="L309" i="7"/>
  <c r="K309" i="7"/>
  <c r="S309" i="7"/>
  <c r="T308" i="7"/>
  <c r="R308" i="7"/>
  <c r="P308" i="7"/>
  <c r="O308" i="7"/>
  <c r="N308" i="7"/>
  <c r="M308" i="7"/>
  <c r="L308" i="7"/>
  <c r="K308" i="7"/>
  <c r="S308" i="7"/>
  <c r="T307" i="7"/>
  <c r="S307" i="7"/>
  <c r="R307" i="7"/>
  <c r="Q307" i="7"/>
  <c r="P307" i="7"/>
  <c r="O307" i="7"/>
  <c r="N307" i="7"/>
  <c r="M307" i="7"/>
  <c r="L307" i="7"/>
  <c r="K307" i="7"/>
  <c r="T306" i="7"/>
  <c r="R306" i="7"/>
  <c r="P306" i="7"/>
  <c r="O306" i="7"/>
  <c r="N306" i="7"/>
  <c r="M306" i="7"/>
  <c r="L306" i="7"/>
  <c r="K306" i="7"/>
  <c r="Q306" i="7"/>
  <c r="T305" i="7"/>
  <c r="R305" i="7"/>
  <c r="P305" i="7"/>
  <c r="O305" i="7"/>
  <c r="N305" i="7"/>
  <c r="M305" i="7"/>
  <c r="L305" i="7"/>
  <c r="K305" i="7"/>
  <c r="S305" i="7"/>
  <c r="T304" i="7"/>
  <c r="R304" i="7"/>
  <c r="P304" i="7"/>
  <c r="O304" i="7"/>
  <c r="N304" i="7"/>
  <c r="M304" i="7"/>
  <c r="L304" i="7"/>
  <c r="K304" i="7"/>
  <c r="S304" i="7"/>
  <c r="T303" i="7"/>
  <c r="S303" i="7"/>
  <c r="R303" i="7"/>
  <c r="Q303" i="7"/>
  <c r="P303" i="7"/>
  <c r="O303" i="7"/>
  <c r="N303" i="7"/>
  <c r="M303" i="7"/>
  <c r="L303" i="7"/>
  <c r="K303" i="7"/>
  <c r="T302" i="7"/>
  <c r="R302" i="7"/>
  <c r="P302" i="7"/>
  <c r="O302" i="7"/>
  <c r="N302" i="7"/>
  <c r="M302" i="7"/>
  <c r="L302" i="7"/>
  <c r="K302" i="7"/>
  <c r="Q302" i="7"/>
  <c r="T301" i="7"/>
  <c r="R301" i="7"/>
  <c r="P301" i="7"/>
  <c r="O301" i="7"/>
  <c r="N301" i="7"/>
  <c r="M301" i="7"/>
  <c r="L301" i="7"/>
  <c r="K301" i="7"/>
  <c r="S301" i="7"/>
  <c r="T300" i="7"/>
  <c r="R300" i="7"/>
  <c r="P300" i="7"/>
  <c r="O300" i="7"/>
  <c r="N300" i="7"/>
  <c r="M300" i="7"/>
  <c r="L300" i="7"/>
  <c r="K300" i="7"/>
  <c r="S300" i="7"/>
  <c r="T299" i="7"/>
  <c r="S299" i="7"/>
  <c r="R299" i="7"/>
  <c r="Q299" i="7"/>
  <c r="P299" i="7"/>
  <c r="O299" i="7"/>
  <c r="N299" i="7"/>
  <c r="M299" i="7"/>
  <c r="L299" i="7"/>
  <c r="K299" i="7"/>
  <c r="T298" i="7"/>
  <c r="R298" i="7"/>
  <c r="P298" i="7"/>
  <c r="O298" i="7"/>
  <c r="N298" i="7"/>
  <c r="M298" i="7"/>
  <c r="L298" i="7"/>
  <c r="K298" i="7"/>
  <c r="Q298" i="7"/>
  <c r="T297" i="7"/>
  <c r="R297" i="7"/>
  <c r="P297" i="7"/>
  <c r="O297" i="7"/>
  <c r="N297" i="7"/>
  <c r="M297" i="7"/>
  <c r="L297" i="7"/>
  <c r="K297" i="7"/>
  <c r="S297" i="7"/>
  <c r="T296" i="7"/>
  <c r="R296" i="7"/>
  <c r="P296" i="7"/>
  <c r="O296" i="7"/>
  <c r="N296" i="7"/>
  <c r="M296" i="7"/>
  <c r="L296" i="7"/>
  <c r="K296" i="7"/>
  <c r="S296" i="7"/>
  <c r="T295" i="7"/>
  <c r="S295" i="7"/>
  <c r="R295" i="7"/>
  <c r="Q295" i="7"/>
  <c r="P295" i="7"/>
  <c r="O295" i="7"/>
  <c r="N295" i="7"/>
  <c r="M295" i="7"/>
  <c r="L295" i="7"/>
  <c r="K295" i="7"/>
  <c r="T294" i="7"/>
  <c r="R294" i="7"/>
  <c r="P294" i="7"/>
  <c r="O294" i="7"/>
  <c r="N294" i="7"/>
  <c r="M294" i="7"/>
  <c r="L294" i="7"/>
  <c r="K294" i="7"/>
  <c r="Q294" i="7"/>
  <c r="T293" i="7"/>
  <c r="R293" i="7"/>
  <c r="P293" i="7"/>
  <c r="O293" i="7"/>
  <c r="N293" i="7"/>
  <c r="M293" i="7"/>
  <c r="L293" i="7"/>
  <c r="K293" i="7"/>
  <c r="S293" i="7"/>
  <c r="T292" i="7"/>
  <c r="R292" i="7"/>
  <c r="P292" i="7"/>
  <c r="O292" i="7"/>
  <c r="N292" i="7"/>
  <c r="M292" i="7"/>
  <c r="L292" i="7"/>
  <c r="K292" i="7"/>
  <c r="S292" i="7"/>
  <c r="T291" i="7"/>
  <c r="S291" i="7"/>
  <c r="R291" i="7"/>
  <c r="Q291" i="7"/>
  <c r="P291" i="7"/>
  <c r="O291" i="7"/>
  <c r="N291" i="7"/>
  <c r="M291" i="7"/>
  <c r="L291" i="7"/>
  <c r="K291" i="7"/>
  <c r="T290" i="7"/>
  <c r="R290" i="7"/>
  <c r="P290" i="7"/>
  <c r="O290" i="7"/>
  <c r="N290" i="7"/>
  <c r="M290" i="7"/>
  <c r="L290" i="7"/>
  <c r="K290" i="7"/>
  <c r="Q290" i="7"/>
  <c r="T289" i="7"/>
  <c r="R289" i="7"/>
  <c r="P289" i="7"/>
  <c r="O289" i="7"/>
  <c r="N289" i="7"/>
  <c r="M289" i="7"/>
  <c r="L289" i="7"/>
  <c r="K289" i="7"/>
  <c r="S289" i="7"/>
  <c r="T288" i="7"/>
  <c r="R288" i="7"/>
  <c r="P288" i="7"/>
  <c r="O288" i="7"/>
  <c r="N288" i="7"/>
  <c r="M288" i="7"/>
  <c r="L288" i="7"/>
  <c r="K288" i="7"/>
  <c r="S288" i="7"/>
  <c r="T287" i="7"/>
  <c r="S287" i="7"/>
  <c r="R287" i="7"/>
  <c r="Q287" i="7"/>
  <c r="P287" i="7"/>
  <c r="O287" i="7"/>
  <c r="N287" i="7"/>
  <c r="M287" i="7"/>
  <c r="L287" i="7"/>
  <c r="K287" i="7"/>
  <c r="T286" i="7"/>
  <c r="R286" i="7"/>
  <c r="P286" i="7"/>
  <c r="O286" i="7"/>
  <c r="N286" i="7"/>
  <c r="M286" i="7"/>
  <c r="L286" i="7"/>
  <c r="K286" i="7"/>
  <c r="Q286" i="7"/>
  <c r="T285" i="7"/>
  <c r="R285" i="7"/>
  <c r="P285" i="7"/>
  <c r="O285" i="7"/>
  <c r="N285" i="7"/>
  <c r="M285" i="7"/>
  <c r="L285" i="7"/>
  <c r="K285" i="7"/>
  <c r="S285" i="7"/>
  <c r="T284" i="7"/>
  <c r="R284" i="7"/>
  <c r="P284" i="7"/>
  <c r="O284" i="7"/>
  <c r="N284" i="7"/>
  <c r="M284" i="7"/>
  <c r="L284" i="7"/>
  <c r="K284" i="7"/>
  <c r="S284" i="7"/>
  <c r="T283" i="7"/>
  <c r="S283" i="7"/>
  <c r="R283" i="7"/>
  <c r="Q283" i="7"/>
  <c r="P283" i="7"/>
  <c r="O283" i="7"/>
  <c r="N283" i="7"/>
  <c r="M283" i="7"/>
  <c r="L283" i="7"/>
  <c r="K283" i="7"/>
  <c r="T282" i="7"/>
  <c r="R282" i="7"/>
  <c r="P282" i="7"/>
  <c r="O282" i="7"/>
  <c r="N282" i="7"/>
  <c r="M282" i="7"/>
  <c r="L282" i="7"/>
  <c r="K282" i="7"/>
  <c r="Q282" i="7"/>
  <c r="T281" i="7"/>
  <c r="R281" i="7"/>
  <c r="P281" i="7"/>
  <c r="O281" i="7"/>
  <c r="N281" i="7"/>
  <c r="M281" i="7"/>
  <c r="L281" i="7"/>
  <c r="K281" i="7"/>
  <c r="S281" i="7"/>
  <c r="T280" i="7"/>
  <c r="R280" i="7"/>
  <c r="P280" i="7"/>
  <c r="O280" i="7"/>
  <c r="N280" i="7"/>
  <c r="M280" i="7"/>
  <c r="L280" i="7"/>
  <c r="K280" i="7"/>
  <c r="S280" i="7"/>
  <c r="T279" i="7"/>
  <c r="S279" i="7"/>
  <c r="R279" i="7"/>
  <c r="Q279" i="7"/>
  <c r="P279" i="7"/>
  <c r="O279" i="7"/>
  <c r="N279" i="7"/>
  <c r="M279" i="7"/>
  <c r="L279" i="7"/>
  <c r="K279" i="7"/>
  <c r="T278" i="7"/>
  <c r="R278" i="7"/>
  <c r="P278" i="7"/>
  <c r="O278" i="7"/>
  <c r="N278" i="7"/>
  <c r="M278" i="7"/>
  <c r="L278" i="7"/>
  <c r="K278" i="7"/>
  <c r="Q278" i="7"/>
  <c r="T277" i="7"/>
  <c r="R277" i="7"/>
  <c r="P277" i="7"/>
  <c r="O277" i="7"/>
  <c r="N277" i="7"/>
  <c r="M277" i="7"/>
  <c r="L277" i="7"/>
  <c r="K277" i="7"/>
  <c r="S277" i="7"/>
  <c r="T276" i="7"/>
  <c r="R276" i="7"/>
  <c r="P276" i="7"/>
  <c r="O276" i="7"/>
  <c r="N276" i="7"/>
  <c r="M276" i="7"/>
  <c r="L276" i="7"/>
  <c r="K276" i="7"/>
  <c r="S276" i="7"/>
  <c r="T275" i="7"/>
  <c r="S275" i="7"/>
  <c r="R275" i="7"/>
  <c r="Q275" i="7"/>
  <c r="P275" i="7"/>
  <c r="O275" i="7"/>
  <c r="N275" i="7"/>
  <c r="M275" i="7"/>
  <c r="L275" i="7"/>
  <c r="K275" i="7"/>
  <c r="T274" i="7"/>
  <c r="R274" i="7"/>
  <c r="P274" i="7"/>
  <c r="O274" i="7"/>
  <c r="N274" i="7"/>
  <c r="M274" i="7"/>
  <c r="L274" i="7"/>
  <c r="K274" i="7"/>
  <c r="Q274" i="7"/>
  <c r="T273" i="7"/>
  <c r="R273" i="7"/>
  <c r="P273" i="7"/>
  <c r="O273" i="7"/>
  <c r="N273" i="7"/>
  <c r="M273" i="7"/>
  <c r="L273" i="7"/>
  <c r="K273" i="7"/>
  <c r="S273" i="7"/>
  <c r="T272" i="7"/>
  <c r="R272" i="7"/>
  <c r="P272" i="7"/>
  <c r="O272" i="7"/>
  <c r="N272" i="7"/>
  <c r="M272" i="7"/>
  <c r="L272" i="7"/>
  <c r="K272" i="7"/>
  <c r="S272" i="7"/>
  <c r="T271" i="7"/>
  <c r="S271" i="7"/>
  <c r="R271" i="7"/>
  <c r="Q271" i="7"/>
  <c r="P271" i="7"/>
  <c r="O271" i="7"/>
  <c r="N271" i="7"/>
  <c r="M271" i="7"/>
  <c r="L271" i="7"/>
  <c r="K271" i="7"/>
  <c r="T270" i="7"/>
  <c r="R270" i="7"/>
  <c r="P270" i="7"/>
  <c r="O270" i="7"/>
  <c r="N270" i="7"/>
  <c r="M270" i="7"/>
  <c r="L270" i="7"/>
  <c r="K270" i="7"/>
  <c r="Q270" i="7"/>
  <c r="T269" i="7"/>
  <c r="R269" i="7"/>
  <c r="P269" i="7"/>
  <c r="O269" i="7"/>
  <c r="N269" i="7"/>
  <c r="M269" i="7"/>
  <c r="L269" i="7"/>
  <c r="K269" i="7"/>
  <c r="S269" i="7"/>
  <c r="T268" i="7"/>
  <c r="R268" i="7"/>
  <c r="P268" i="7"/>
  <c r="O268" i="7"/>
  <c r="N268" i="7"/>
  <c r="M268" i="7"/>
  <c r="L268" i="7"/>
  <c r="K268" i="7"/>
  <c r="S268" i="7"/>
  <c r="T267" i="7"/>
  <c r="S267" i="7"/>
  <c r="R267" i="7"/>
  <c r="Q267" i="7"/>
  <c r="P267" i="7"/>
  <c r="O267" i="7"/>
  <c r="N267" i="7"/>
  <c r="M267" i="7"/>
  <c r="L267" i="7"/>
  <c r="K267" i="7"/>
  <c r="T266" i="7"/>
  <c r="R266" i="7"/>
  <c r="P266" i="7"/>
  <c r="O266" i="7"/>
  <c r="N266" i="7"/>
  <c r="M266" i="7"/>
  <c r="L266" i="7"/>
  <c r="K266" i="7"/>
  <c r="Q266" i="7"/>
  <c r="T265" i="7"/>
  <c r="R265" i="7"/>
  <c r="P265" i="7"/>
  <c r="O265" i="7"/>
  <c r="N265" i="7"/>
  <c r="M265" i="7"/>
  <c r="L265" i="7"/>
  <c r="K265" i="7"/>
  <c r="S265" i="7"/>
  <c r="T264" i="7"/>
  <c r="R264" i="7"/>
  <c r="P264" i="7"/>
  <c r="O264" i="7"/>
  <c r="N264" i="7"/>
  <c r="M264" i="7"/>
  <c r="L264" i="7"/>
  <c r="K264" i="7"/>
  <c r="T263" i="7"/>
  <c r="S263" i="7"/>
  <c r="R263" i="7"/>
  <c r="Q263" i="7"/>
  <c r="P263" i="7"/>
  <c r="O263" i="7"/>
  <c r="N263" i="7"/>
  <c r="M263" i="7"/>
  <c r="L263" i="7"/>
  <c r="K263" i="7"/>
  <c r="T262" i="7"/>
  <c r="R262" i="7"/>
  <c r="P262" i="7"/>
  <c r="O262" i="7"/>
  <c r="N262" i="7"/>
  <c r="M262" i="7"/>
  <c r="L262" i="7"/>
  <c r="K262" i="7"/>
  <c r="Q262" i="7"/>
  <c r="T261" i="7"/>
  <c r="R261" i="7"/>
  <c r="P261" i="7"/>
  <c r="O261" i="7"/>
  <c r="N261" i="7"/>
  <c r="M261" i="7"/>
  <c r="L261" i="7"/>
  <c r="K261" i="7"/>
  <c r="T260" i="7"/>
  <c r="R260" i="7"/>
  <c r="P260" i="7"/>
  <c r="O260" i="7"/>
  <c r="N260" i="7"/>
  <c r="M260" i="7"/>
  <c r="L260" i="7"/>
  <c r="K260" i="7"/>
  <c r="T259" i="7"/>
  <c r="S259" i="7"/>
  <c r="R259" i="7"/>
  <c r="Q259" i="7"/>
  <c r="P259" i="7"/>
  <c r="O259" i="7"/>
  <c r="N259" i="7"/>
  <c r="M259" i="7"/>
  <c r="L259" i="7"/>
  <c r="K259" i="7"/>
  <c r="T258" i="7"/>
  <c r="R258" i="7"/>
  <c r="P258" i="7"/>
  <c r="O258" i="7"/>
  <c r="N258" i="7"/>
  <c r="M258" i="7"/>
  <c r="L258" i="7"/>
  <c r="K258" i="7"/>
  <c r="Q258" i="7"/>
  <c r="T257" i="7"/>
  <c r="R257" i="7"/>
  <c r="P257" i="7"/>
  <c r="O257" i="7"/>
  <c r="N257" i="7"/>
  <c r="M257" i="7"/>
  <c r="L257" i="7"/>
  <c r="K257" i="7"/>
  <c r="T256" i="7"/>
  <c r="R256" i="7"/>
  <c r="P256" i="7"/>
  <c r="O256" i="7"/>
  <c r="N256" i="7"/>
  <c r="M256" i="7"/>
  <c r="L256" i="7"/>
  <c r="K256" i="7"/>
  <c r="T255" i="7"/>
  <c r="S255" i="7"/>
  <c r="R255" i="7"/>
  <c r="Q255" i="7"/>
  <c r="P255" i="7"/>
  <c r="O255" i="7"/>
  <c r="N255" i="7"/>
  <c r="M255" i="7"/>
  <c r="L255" i="7"/>
  <c r="K255" i="7"/>
  <c r="T254" i="7"/>
  <c r="R254" i="7"/>
  <c r="P254" i="7"/>
  <c r="O254" i="7"/>
  <c r="N254" i="7"/>
  <c r="M254" i="7"/>
  <c r="L254" i="7"/>
  <c r="K254" i="7"/>
  <c r="Q254" i="7"/>
  <c r="T253" i="7"/>
  <c r="R253" i="7"/>
  <c r="P253" i="7"/>
  <c r="O253" i="7"/>
  <c r="N253" i="7"/>
  <c r="M253" i="7"/>
  <c r="L253" i="7"/>
  <c r="K253" i="7"/>
  <c r="T252" i="7"/>
  <c r="R252" i="7"/>
  <c r="P252" i="7"/>
  <c r="O252" i="7"/>
  <c r="N252" i="7"/>
  <c r="M252" i="7"/>
  <c r="L252" i="7"/>
  <c r="K252" i="7"/>
  <c r="T251" i="7"/>
  <c r="S251" i="7"/>
  <c r="R251" i="7"/>
  <c r="Q251" i="7"/>
  <c r="P251" i="7"/>
  <c r="O251" i="7"/>
  <c r="N251" i="7"/>
  <c r="M251" i="7"/>
  <c r="L251" i="7"/>
  <c r="K251" i="7"/>
  <c r="T250" i="7"/>
  <c r="R250" i="7"/>
  <c r="P250" i="7"/>
  <c r="O250" i="7"/>
  <c r="N250" i="7"/>
  <c r="M250" i="7"/>
  <c r="L250" i="7"/>
  <c r="K250" i="7"/>
  <c r="Q250" i="7"/>
  <c r="T249" i="7"/>
  <c r="R249" i="7"/>
  <c r="P249" i="7"/>
  <c r="O249" i="7"/>
  <c r="N249" i="7"/>
  <c r="M249" i="7"/>
  <c r="L249" i="7"/>
  <c r="K249" i="7"/>
  <c r="T248" i="7"/>
  <c r="R248" i="7"/>
  <c r="P248" i="7"/>
  <c r="O248" i="7"/>
  <c r="N248" i="7"/>
  <c r="M248" i="7"/>
  <c r="L248" i="7"/>
  <c r="K248" i="7"/>
  <c r="T247" i="7"/>
  <c r="S247" i="7"/>
  <c r="R247" i="7"/>
  <c r="Q247" i="7"/>
  <c r="P247" i="7"/>
  <c r="O247" i="7"/>
  <c r="N247" i="7"/>
  <c r="M247" i="7"/>
  <c r="L247" i="7"/>
  <c r="K247" i="7"/>
  <c r="T246" i="7"/>
  <c r="R246" i="7"/>
  <c r="P246" i="7"/>
  <c r="O246" i="7"/>
  <c r="N246" i="7"/>
  <c r="M246" i="7"/>
  <c r="L246" i="7"/>
  <c r="K246" i="7"/>
  <c r="Q246" i="7"/>
  <c r="T245" i="7"/>
  <c r="R245" i="7"/>
  <c r="P245" i="7"/>
  <c r="O245" i="7"/>
  <c r="N245" i="7"/>
  <c r="M245" i="7"/>
  <c r="L245" i="7"/>
  <c r="K245" i="7"/>
  <c r="T244" i="7"/>
  <c r="R244" i="7"/>
  <c r="P244" i="7"/>
  <c r="O244" i="7"/>
  <c r="N244" i="7"/>
  <c r="M244" i="7"/>
  <c r="L244" i="7"/>
  <c r="K244" i="7"/>
  <c r="T243" i="7"/>
  <c r="S243" i="7"/>
  <c r="R243" i="7"/>
  <c r="Q243" i="7"/>
  <c r="P243" i="7"/>
  <c r="O243" i="7"/>
  <c r="N243" i="7"/>
  <c r="M243" i="7"/>
  <c r="L243" i="7"/>
  <c r="K243" i="7"/>
  <c r="T242" i="7"/>
  <c r="R242" i="7"/>
  <c r="P242" i="7"/>
  <c r="O242" i="7"/>
  <c r="N242" i="7"/>
  <c r="M242" i="7"/>
  <c r="L242" i="7"/>
  <c r="K242" i="7"/>
  <c r="Q242" i="7"/>
  <c r="T241" i="7"/>
  <c r="R241" i="7"/>
  <c r="P241" i="7"/>
  <c r="O241" i="7"/>
  <c r="N241" i="7"/>
  <c r="M241" i="7"/>
  <c r="L241" i="7"/>
  <c r="K241" i="7"/>
  <c r="T240" i="7"/>
  <c r="R240" i="7"/>
  <c r="P240" i="7"/>
  <c r="O240" i="7"/>
  <c r="N240" i="7"/>
  <c r="M240" i="7"/>
  <c r="L240" i="7"/>
  <c r="K240" i="7"/>
  <c r="S240" i="7"/>
  <c r="T239" i="7"/>
  <c r="S239" i="7"/>
  <c r="R239" i="7"/>
  <c r="Q239" i="7"/>
  <c r="P239" i="7"/>
  <c r="O239" i="7"/>
  <c r="N239" i="7"/>
  <c r="M239" i="7"/>
  <c r="L239" i="7"/>
  <c r="K239" i="7"/>
  <c r="T238" i="7"/>
  <c r="R238" i="7"/>
  <c r="P238" i="7"/>
  <c r="O238" i="7"/>
  <c r="N238" i="7"/>
  <c r="M238" i="7"/>
  <c r="L238" i="7"/>
  <c r="K238" i="7"/>
  <c r="Q238" i="7"/>
  <c r="T237" i="7"/>
  <c r="R237" i="7"/>
  <c r="P237" i="7"/>
  <c r="O237" i="7"/>
  <c r="N237" i="7"/>
  <c r="M237" i="7"/>
  <c r="L237" i="7"/>
  <c r="K237" i="7"/>
  <c r="S237" i="7"/>
  <c r="T236" i="7"/>
  <c r="R236" i="7"/>
  <c r="Q236" i="7"/>
  <c r="P236" i="7"/>
  <c r="O236" i="7"/>
  <c r="N236" i="7"/>
  <c r="M236" i="7"/>
  <c r="L236" i="7"/>
  <c r="K236" i="7"/>
  <c r="S236" i="7"/>
  <c r="T235" i="7"/>
  <c r="S235" i="7"/>
  <c r="R235" i="7"/>
  <c r="Q235" i="7"/>
  <c r="P235" i="7"/>
  <c r="O235" i="7"/>
  <c r="N235" i="7"/>
  <c r="M235" i="7"/>
  <c r="L235" i="7"/>
  <c r="K235" i="7"/>
  <c r="T234" i="7"/>
  <c r="R234" i="7"/>
  <c r="P234" i="7"/>
  <c r="O234" i="7"/>
  <c r="N234" i="7"/>
  <c r="M234" i="7"/>
  <c r="L234" i="7"/>
  <c r="K234" i="7"/>
  <c r="Q234" i="7"/>
  <c r="T233" i="7"/>
  <c r="R233" i="7"/>
  <c r="P233" i="7"/>
  <c r="O233" i="7"/>
  <c r="N233" i="7"/>
  <c r="M233" i="7"/>
  <c r="L233" i="7"/>
  <c r="K233" i="7"/>
  <c r="T232" i="7"/>
  <c r="R232" i="7"/>
  <c r="P232" i="7"/>
  <c r="O232" i="7"/>
  <c r="N232" i="7"/>
  <c r="M232" i="7"/>
  <c r="L232" i="7"/>
  <c r="K232" i="7"/>
  <c r="S232" i="7"/>
  <c r="T231" i="7"/>
  <c r="S231" i="7"/>
  <c r="R231" i="7"/>
  <c r="Q231" i="7"/>
  <c r="P231" i="7"/>
  <c r="O231" i="7"/>
  <c r="N231" i="7"/>
  <c r="M231" i="7"/>
  <c r="L231" i="7"/>
  <c r="K231" i="7"/>
  <c r="T230" i="7"/>
  <c r="R230" i="7"/>
  <c r="P230" i="7"/>
  <c r="O230" i="7"/>
  <c r="N230" i="7"/>
  <c r="M230" i="7"/>
  <c r="L230" i="7"/>
  <c r="K230" i="7"/>
  <c r="Q230" i="7"/>
  <c r="T229" i="7"/>
  <c r="R229" i="7"/>
  <c r="Q229" i="7"/>
  <c r="P229" i="7"/>
  <c r="O229" i="7"/>
  <c r="N229" i="7"/>
  <c r="M229" i="7"/>
  <c r="L229" i="7"/>
  <c r="K229" i="7"/>
  <c r="S229" i="7"/>
  <c r="T228" i="7"/>
  <c r="R228" i="7"/>
  <c r="Q228" i="7"/>
  <c r="P228" i="7"/>
  <c r="O228" i="7"/>
  <c r="N228" i="7"/>
  <c r="M228" i="7"/>
  <c r="L228" i="7"/>
  <c r="K228" i="7"/>
  <c r="S228" i="7"/>
  <c r="T227" i="7"/>
  <c r="S227" i="7"/>
  <c r="R227" i="7"/>
  <c r="Q227" i="7"/>
  <c r="P227" i="7"/>
  <c r="O227" i="7"/>
  <c r="N227" i="7"/>
  <c r="M227" i="7"/>
  <c r="L227" i="7"/>
  <c r="K227" i="7"/>
  <c r="T222" i="7"/>
  <c r="R222" i="7"/>
  <c r="P222" i="7"/>
  <c r="O222" i="7"/>
  <c r="N222" i="7"/>
  <c r="M222" i="7"/>
  <c r="L222" i="7"/>
  <c r="K222" i="7"/>
  <c r="Q222" i="7"/>
  <c r="T226" i="7"/>
  <c r="R226" i="7"/>
  <c r="Q226" i="7"/>
  <c r="P226" i="7"/>
  <c r="O226" i="7"/>
  <c r="N226" i="7"/>
  <c r="M226" i="7"/>
  <c r="L226" i="7"/>
  <c r="K226" i="7"/>
  <c r="S226" i="7"/>
  <c r="T225" i="7"/>
  <c r="R225" i="7"/>
  <c r="P225" i="7"/>
  <c r="O225" i="7"/>
  <c r="N225" i="7"/>
  <c r="M225" i="7"/>
  <c r="L225" i="7"/>
  <c r="K225" i="7"/>
  <c r="S225" i="7"/>
  <c r="T224" i="7"/>
  <c r="S224" i="7"/>
  <c r="R224" i="7"/>
  <c r="Q224" i="7"/>
  <c r="P224" i="7"/>
  <c r="O224" i="7"/>
  <c r="N224" i="7"/>
  <c r="M224" i="7"/>
  <c r="L224" i="7"/>
  <c r="K224" i="7"/>
  <c r="T223" i="7"/>
  <c r="R223" i="7"/>
  <c r="P223" i="7"/>
  <c r="O223" i="7"/>
  <c r="N223" i="7"/>
  <c r="M223" i="7"/>
  <c r="L223" i="7"/>
  <c r="K223" i="7"/>
  <c r="T35" i="7"/>
  <c r="R35" i="7"/>
  <c r="P35" i="7"/>
  <c r="O35" i="7"/>
  <c r="N35" i="7"/>
  <c r="M35" i="7"/>
  <c r="L35" i="7"/>
  <c r="K35" i="7"/>
  <c r="T197" i="7"/>
  <c r="R197" i="7"/>
  <c r="Q197" i="7"/>
  <c r="P197" i="7"/>
  <c r="O197" i="7"/>
  <c r="N197" i="7"/>
  <c r="M197" i="7"/>
  <c r="L197" i="7"/>
  <c r="K197" i="7"/>
  <c r="S197" i="7"/>
  <c r="T175" i="7"/>
  <c r="S175" i="7"/>
  <c r="R175" i="7"/>
  <c r="Q175" i="7"/>
  <c r="P175" i="7"/>
  <c r="O175" i="7"/>
  <c r="N175" i="7"/>
  <c r="M175" i="7"/>
  <c r="L175" i="7"/>
  <c r="K175" i="7"/>
  <c r="T127" i="7"/>
  <c r="R127" i="7"/>
  <c r="P127" i="7"/>
  <c r="O127" i="7"/>
  <c r="N127" i="7"/>
  <c r="M127" i="7"/>
  <c r="L127" i="7"/>
  <c r="K127" i="7"/>
  <c r="T141" i="7"/>
  <c r="R141" i="7"/>
  <c r="P141" i="7"/>
  <c r="O141" i="7"/>
  <c r="N141" i="7"/>
  <c r="M141" i="7"/>
  <c r="L141" i="7"/>
  <c r="K141" i="7"/>
  <c r="T155" i="7"/>
  <c r="R155" i="7"/>
  <c r="P155" i="7"/>
  <c r="O155" i="7"/>
  <c r="N155" i="7"/>
  <c r="M155" i="7"/>
  <c r="L155" i="7"/>
  <c r="K155" i="7"/>
  <c r="S155" i="7"/>
  <c r="T101" i="7"/>
  <c r="S101" i="7"/>
  <c r="R101" i="7"/>
  <c r="Q101" i="7"/>
  <c r="P101" i="7"/>
  <c r="O101" i="7"/>
  <c r="N101" i="7"/>
  <c r="M101" i="7"/>
  <c r="L101" i="7"/>
  <c r="K101" i="7"/>
  <c r="T53" i="7"/>
  <c r="R53" i="7"/>
  <c r="P53" i="7"/>
  <c r="O53" i="7"/>
  <c r="N53" i="7"/>
  <c r="M53" i="7"/>
  <c r="L53" i="7"/>
  <c r="K53" i="7"/>
  <c r="T170" i="7"/>
  <c r="R170" i="7"/>
  <c r="Q170" i="7"/>
  <c r="P170" i="7"/>
  <c r="O170" i="7"/>
  <c r="N170" i="7"/>
  <c r="M170" i="7"/>
  <c r="L170" i="7"/>
  <c r="K170" i="7"/>
  <c r="S170" i="7"/>
  <c r="T207" i="7"/>
  <c r="R207" i="7"/>
  <c r="Q207" i="7"/>
  <c r="P207" i="7"/>
  <c r="O207" i="7"/>
  <c r="N207" i="7"/>
  <c r="M207" i="7"/>
  <c r="L207" i="7"/>
  <c r="K207" i="7"/>
  <c r="S207" i="7"/>
  <c r="T75" i="7"/>
  <c r="S75" i="7"/>
  <c r="R75" i="7"/>
  <c r="Q75" i="7"/>
  <c r="P75" i="7"/>
  <c r="O75" i="7"/>
  <c r="N75" i="7"/>
  <c r="M75" i="7"/>
  <c r="L75" i="7"/>
  <c r="K75" i="7"/>
  <c r="T34" i="7"/>
  <c r="R34" i="7"/>
  <c r="P34" i="7"/>
  <c r="O34" i="7"/>
  <c r="N34" i="7"/>
  <c r="M34" i="7"/>
  <c r="L34" i="7"/>
  <c r="Q33" i="7"/>
  <c r="P33" i="7"/>
  <c r="N33" i="7"/>
  <c r="L33" i="7"/>
  <c r="T32" i="7"/>
  <c r="R32" i="7"/>
  <c r="Q32" i="7"/>
  <c r="P32" i="7"/>
  <c r="M32" i="7"/>
  <c r="L32" i="7"/>
  <c r="T31" i="7"/>
  <c r="R31" i="7"/>
  <c r="Q31" i="7"/>
  <c r="P31" i="7"/>
  <c r="O31" i="7"/>
  <c r="N31" i="7"/>
  <c r="M31" i="7"/>
  <c r="L31" i="7"/>
  <c r="K31" i="7"/>
  <c r="L154" i="7"/>
  <c r="T153" i="7"/>
  <c r="S153" i="7"/>
  <c r="R153" i="7"/>
  <c r="Q153" i="7"/>
  <c r="P153" i="7"/>
  <c r="O153" i="7"/>
  <c r="N153" i="7"/>
  <c r="M153" i="7"/>
  <c r="L153" i="7"/>
  <c r="K153" i="7"/>
  <c r="R152" i="7"/>
  <c r="P152" i="7"/>
  <c r="O152" i="7"/>
  <c r="K152" i="7"/>
  <c r="T196" i="7"/>
  <c r="Q196" i="7"/>
  <c r="P196" i="7"/>
  <c r="T195" i="7"/>
  <c r="T194" i="7"/>
  <c r="S194" i="7"/>
  <c r="Q194" i="7"/>
  <c r="P194" i="7"/>
  <c r="O194" i="7"/>
  <c r="N194" i="7"/>
  <c r="M194" i="7"/>
  <c r="L194" i="7"/>
  <c r="K194" i="7"/>
  <c r="T193" i="7"/>
  <c r="P193" i="7"/>
  <c r="O193" i="7"/>
  <c r="N193" i="7"/>
  <c r="M193" i="7"/>
  <c r="L193" i="7"/>
  <c r="T192" i="7"/>
  <c r="Q192" i="7"/>
  <c r="K192" i="7"/>
  <c r="T174" i="7"/>
  <c r="S174" i="7"/>
  <c r="Q174" i="7"/>
  <c r="T99" i="7"/>
  <c r="R99" i="7"/>
  <c r="Q99" i="7"/>
  <c r="P99" i="7"/>
  <c r="O99" i="7"/>
  <c r="N99" i="7"/>
  <c r="M99" i="7"/>
  <c r="L99" i="7"/>
  <c r="K99" i="7"/>
  <c r="O98" i="7"/>
  <c r="N98" i="7"/>
  <c r="M98" i="7"/>
  <c r="L98" i="7"/>
  <c r="K98" i="7"/>
  <c r="T98" i="7"/>
  <c r="T97" i="7"/>
  <c r="Q97" i="7"/>
  <c r="P97" i="7"/>
  <c r="N97" i="7"/>
  <c r="L97" i="7"/>
  <c r="K97" i="7"/>
  <c r="R96" i="7"/>
  <c r="Q96" i="7"/>
  <c r="T95" i="7"/>
  <c r="R95" i="7"/>
  <c r="Q95" i="7"/>
  <c r="P95" i="7"/>
  <c r="O95" i="7"/>
  <c r="N95" i="7"/>
  <c r="M95" i="7"/>
  <c r="L95" i="7"/>
  <c r="K95" i="7"/>
  <c r="K94" i="7"/>
  <c r="P52" i="7"/>
  <c r="N52" i="7"/>
  <c r="L52" i="7"/>
  <c r="T52" i="7"/>
  <c r="T51" i="7"/>
  <c r="Q51" i="7"/>
  <c r="P51" i="7"/>
  <c r="M51" i="7"/>
  <c r="L51" i="7"/>
  <c r="T50" i="7"/>
  <c r="Q50" i="7"/>
  <c r="P50" i="7"/>
  <c r="O50" i="7"/>
  <c r="N50" i="7"/>
  <c r="M50" i="7"/>
  <c r="L50" i="7"/>
  <c r="K50" i="7"/>
  <c r="T49" i="7"/>
  <c r="Q49" i="7"/>
  <c r="M49" i="7"/>
  <c r="L49" i="7"/>
  <c r="K49" i="7"/>
  <c r="T126" i="7"/>
  <c r="Q126" i="7"/>
  <c r="P126" i="7"/>
  <c r="N126" i="7"/>
  <c r="M126" i="7"/>
  <c r="L126" i="7"/>
  <c r="K126" i="7"/>
  <c r="S125" i="7"/>
  <c r="Q125" i="7"/>
  <c r="T125" i="7"/>
  <c r="T124" i="7"/>
  <c r="S124" i="7"/>
  <c r="Q124" i="7"/>
  <c r="P124" i="7"/>
  <c r="O124" i="7"/>
  <c r="N124" i="7"/>
  <c r="M124" i="7"/>
  <c r="L124" i="7"/>
  <c r="K124" i="7"/>
  <c r="L123" i="7"/>
  <c r="K123" i="7"/>
  <c r="S123" i="7"/>
  <c r="Q122" i="7"/>
  <c r="P122" i="7"/>
  <c r="N122" i="7"/>
  <c r="T122" i="7"/>
  <c r="S121" i="7"/>
  <c r="Q121" i="7"/>
  <c r="P121" i="7"/>
  <c r="T120" i="7"/>
  <c r="L120" i="7"/>
  <c r="K120" i="7"/>
  <c r="P140" i="7"/>
  <c r="O140" i="7"/>
  <c r="N140" i="7"/>
  <c r="S140" i="7"/>
  <c r="Q139" i="7"/>
  <c r="P139" i="7"/>
  <c r="N139" i="7"/>
  <c r="T137" i="7"/>
  <c r="P137" i="7"/>
  <c r="O137" i="7"/>
  <c r="N137" i="7"/>
  <c r="M137" i="7"/>
  <c r="L137" i="7"/>
  <c r="K137" i="7"/>
  <c r="T221" i="7"/>
  <c r="Q221" i="7"/>
  <c r="P221" i="7"/>
  <c r="O221" i="7"/>
  <c r="N221" i="7"/>
  <c r="M221" i="7"/>
  <c r="L221" i="7"/>
  <c r="K221" i="7"/>
  <c r="S221" i="7"/>
  <c r="T48" i="7"/>
  <c r="P48" i="7"/>
  <c r="N48" i="7"/>
  <c r="M48" i="7"/>
  <c r="T173" i="7"/>
  <c r="S173" i="7"/>
  <c r="R173" i="7"/>
  <c r="Q173" i="7"/>
  <c r="P173" i="7"/>
  <c r="O173" i="7"/>
  <c r="N173" i="7"/>
  <c r="M173" i="7"/>
  <c r="L173" i="7"/>
  <c r="K173" i="7"/>
  <c r="T74" i="7"/>
  <c r="N74" i="7"/>
  <c r="M74" i="7"/>
  <c r="L74" i="7"/>
  <c r="R74" i="7"/>
  <c r="T73" i="7"/>
  <c r="S73" i="7"/>
  <c r="R73" i="7"/>
  <c r="Q73" i="7"/>
  <c r="P73" i="7"/>
  <c r="N73" i="7"/>
  <c r="M73" i="7"/>
  <c r="S72" i="7"/>
  <c r="R72" i="7"/>
  <c r="K72" i="7"/>
  <c r="T71" i="7"/>
  <c r="R71" i="7"/>
  <c r="N71" i="7"/>
  <c r="M71" i="7"/>
  <c r="L71" i="7"/>
  <c r="S71" i="7"/>
  <c r="T70" i="7"/>
  <c r="R70" i="7"/>
  <c r="Q70" i="7"/>
  <c r="P70" i="7"/>
  <c r="N70" i="7"/>
  <c r="M70" i="7"/>
  <c r="L70" i="7"/>
  <c r="T69" i="7"/>
  <c r="S69" i="7"/>
  <c r="R69" i="7"/>
  <c r="M69" i="7"/>
  <c r="T68" i="7"/>
  <c r="S68" i="7"/>
  <c r="R68" i="7"/>
  <c r="N68" i="7"/>
  <c r="M68" i="7"/>
  <c r="L68" i="7"/>
  <c r="K68" i="7"/>
  <c r="T67" i="7"/>
  <c r="R67" i="7"/>
  <c r="Q67" i="7"/>
  <c r="P67" i="7"/>
  <c r="O67" i="7"/>
  <c r="N67" i="7"/>
  <c r="M67" i="7"/>
  <c r="L67" i="7"/>
  <c r="S67" i="7"/>
  <c r="T66" i="7"/>
  <c r="R66" i="7"/>
  <c r="Q66" i="7"/>
  <c r="L66" i="7"/>
  <c r="T65" i="7"/>
  <c r="S65" i="7"/>
  <c r="R65" i="7"/>
  <c r="L65" i="7"/>
  <c r="T26" i="7"/>
  <c r="N26" i="7"/>
  <c r="M26" i="7"/>
  <c r="L26" i="7"/>
  <c r="T25" i="7"/>
  <c r="Q25" i="7"/>
  <c r="P25" i="7"/>
  <c r="N25" i="7"/>
  <c r="M25" i="7"/>
  <c r="K25" i="7"/>
  <c r="O25" i="7"/>
  <c r="T23" i="7"/>
  <c r="P23" i="7"/>
  <c r="O23" i="7"/>
  <c r="N23" i="7"/>
  <c r="M23" i="7"/>
  <c r="Q22" i="7"/>
  <c r="P22" i="7"/>
  <c r="O22" i="7"/>
  <c r="M151" i="7"/>
  <c r="L151" i="7"/>
  <c r="Q150" i="7"/>
  <c r="P150" i="7"/>
  <c r="L150" i="7"/>
  <c r="K150" i="7"/>
  <c r="T149" i="7"/>
  <c r="S149" i="7"/>
  <c r="Q149" i="7"/>
  <c r="M149" i="7"/>
  <c r="L149" i="7"/>
  <c r="K149" i="7"/>
  <c r="P149" i="7"/>
  <c r="T28" i="7"/>
  <c r="Q28" i="7"/>
  <c r="P28" i="7"/>
  <c r="O28" i="7"/>
  <c r="N28" i="7"/>
  <c r="M28" i="7"/>
  <c r="L28" i="7"/>
  <c r="T168" i="7"/>
  <c r="S168" i="7"/>
  <c r="O168" i="7"/>
  <c r="N168" i="7"/>
  <c r="M168" i="7"/>
  <c r="K168" i="7"/>
  <c r="Q167" i="7"/>
  <c r="P167" i="7"/>
  <c r="O167" i="7"/>
  <c r="N167" i="7"/>
  <c r="T167" i="7"/>
  <c r="T166" i="7"/>
  <c r="Q148" i="7"/>
  <c r="P148" i="7"/>
  <c r="O148" i="7"/>
  <c r="T191" i="7"/>
  <c r="S191" i="7"/>
  <c r="N191" i="7"/>
  <c r="M191" i="7"/>
  <c r="L191" i="7"/>
  <c r="K191" i="7"/>
  <c r="Q206" i="7"/>
  <c r="P206" i="7"/>
  <c r="O206" i="7"/>
  <c r="N206" i="7"/>
  <c r="T206" i="7"/>
  <c r="Q204" i="7"/>
  <c r="P204" i="7"/>
  <c r="O204" i="7"/>
  <c r="T64" i="7"/>
  <c r="S64" i="7"/>
  <c r="N64" i="7"/>
  <c r="M64" i="7"/>
  <c r="L64" i="7"/>
  <c r="K64" i="7"/>
  <c r="Q63" i="7"/>
  <c r="P63" i="7"/>
  <c r="O63" i="7"/>
  <c r="N63" i="7"/>
  <c r="T63" i="7"/>
  <c r="T62" i="7"/>
  <c r="M62" i="7"/>
  <c r="L62" i="7"/>
  <c r="K62" i="7"/>
  <c r="Q61" i="7"/>
  <c r="P61" i="7"/>
  <c r="O61" i="7"/>
  <c r="T60" i="7"/>
  <c r="S60" i="7"/>
  <c r="N60" i="7"/>
  <c r="M60" i="7"/>
  <c r="L60" i="7"/>
  <c r="K60" i="7"/>
  <c r="T219" i="7"/>
  <c r="R219" i="7"/>
  <c r="Q219" i="7"/>
  <c r="P219" i="7"/>
  <c r="O219" i="7"/>
  <c r="N219" i="7"/>
  <c r="M219" i="7"/>
  <c r="L219" i="7"/>
  <c r="K219" i="7"/>
  <c r="S219" i="7"/>
  <c r="R190" i="7"/>
  <c r="Q190" i="7"/>
  <c r="P190" i="7"/>
  <c r="O190" i="7"/>
  <c r="T189" i="7"/>
  <c r="S189" i="7"/>
  <c r="R189" i="7"/>
  <c r="N189" i="7"/>
  <c r="M189" i="7"/>
  <c r="L189" i="7"/>
  <c r="K189" i="7"/>
  <c r="Q188" i="7"/>
  <c r="P188" i="7"/>
  <c r="O188" i="7"/>
  <c r="N188" i="7"/>
  <c r="R186" i="7"/>
  <c r="Q186" i="7"/>
  <c r="P186" i="7"/>
  <c r="O186" i="7"/>
  <c r="T171" i="7"/>
  <c r="S171" i="7"/>
  <c r="R171" i="7"/>
  <c r="N171" i="7"/>
  <c r="M171" i="7"/>
  <c r="L171" i="7"/>
  <c r="K171" i="7"/>
  <c r="Q165" i="7"/>
  <c r="P165" i="7"/>
  <c r="O165" i="7"/>
  <c r="N165" i="7"/>
  <c r="L164" i="7"/>
  <c r="K164" i="7"/>
  <c r="R163" i="7"/>
  <c r="Q163" i="7"/>
  <c r="P163" i="7"/>
  <c r="O163" i="7"/>
  <c r="T162" i="7"/>
  <c r="S162" i="7"/>
  <c r="R162" i="7"/>
  <c r="N162" i="7"/>
  <c r="M162" i="7"/>
  <c r="L162" i="7"/>
  <c r="K162" i="7"/>
  <c r="O161" i="7"/>
  <c r="Q93" i="7"/>
  <c r="P93" i="7"/>
  <c r="T92" i="7"/>
  <c r="N92" i="7"/>
  <c r="M92" i="7"/>
  <c r="L92" i="7"/>
  <c r="K92" i="7"/>
  <c r="Q91" i="7"/>
  <c r="P91" i="7"/>
  <c r="O91" i="7"/>
  <c r="L90" i="7"/>
  <c r="T88" i="7"/>
  <c r="N88" i="7"/>
  <c r="M88" i="7"/>
  <c r="L88" i="7"/>
  <c r="K88" i="7"/>
  <c r="K47" i="7"/>
  <c r="R46" i="7"/>
  <c r="Q46" i="7"/>
  <c r="P46" i="7"/>
  <c r="L46" i="7"/>
  <c r="T45" i="7"/>
  <c r="R45" i="7"/>
  <c r="N45" i="7"/>
  <c r="M45" i="7"/>
  <c r="L45" i="7"/>
  <c r="K45" i="7"/>
  <c r="T44" i="7"/>
  <c r="R44" i="7"/>
  <c r="Q44" i="7"/>
  <c r="P44" i="7"/>
  <c r="O44" i="7"/>
  <c r="N44" i="7"/>
  <c r="P43" i="7"/>
  <c r="N43" i="7"/>
  <c r="M43" i="7"/>
  <c r="T41" i="7"/>
  <c r="R41" i="7"/>
  <c r="N41" i="7"/>
  <c r="M41" i="7"/>
  <c r="L41" i="7"/>
  <c r="K41" i="7"/>
  <c r="N40" i="7"/>
  <c r="R202" i="7"/>
  <c r="T217" i="7"/>
  <c r="S217" i="7"/>
  <c r="R217" i="7"/>
  <c r="P217" i="7"/>
  <c r="O217" i="7"/>
  <c r="N217" i="7"/>
  <c r="M217" i="7"/>
  <c r="L217" i="7"/>
  <c r="K217" i="7"/>
  <c r="Q217" i="7"/>
  <c r="T215" i="7"/>
  <c r="R215" i="7"/>
  <c r="P215" i="7"/>
  <c r="O215" i="7"/>
  <c r="N215" i="7"/>
  <c r="M215" i="7"/>
  <c r="L215" i="7"/>
  <c r="K215" i="7"/>
  <c r="T214" i="7"/>
  <c r="R214" i="7"/>
  <c r="P214" i="7"/>
  <c r="O214" i="7"/>
  <c r="N214" i="7"/>
  <c r="M214" i="7"/>
  <c r="L214" i="7"/>
  <c r="K214" i="7"/>
  <c r="S214" i="7"/>
  <c r="S119" i="7"/>
  <c r="R119" i="7"/>
  <c r="N119" i="7"/>
  <c r="P117" i="7"/>
  <c r="N117" i="7"/>
  <c r="M117" i="7"/>
  <c r="T117" i="7"/>
  <c r="T115" i="7"/>
  <c r="N115" i="7"/>
  <c r="M115" i="7"/>
  <c r="L115" i="7"/>
  <c r="S115" i="7"/>
  <c r="T113" i="7"/>
  <c r="N113" i="7"/>
  <c r="M113" i="7"/>
  <c r="L113" i="7"/>
  <c r="K113" i="7"/>
  <c r="R113" i="7"/>
  <c r="L112" i="7"/>
  <c r="T111" i="7"/>
  <c r="P111" i="7"/>
  <c r="N111" i="7"/>
  <c r="M111" i="7"/>
  <c r="L111" i="7"/>
  <c r="S111" i="7"/>
  <c r="N110" i="7"/>
  <c r="L110" i="7"/>
  <c r="P109" i="7"/>
  <c r="N109" i="7"/>
  <c r="M109" i="7"/>
  <c r="T109" i="7"/>
  <c r="N108" i="7"/>
  <c r="L108" i="7"/>
  <c r="R107" i="7"/>
  <c r="P107" i="7"/>
  <c r="N107" i="7"/>
  <c r="L107" i="7"/>
  <c r="T107" i="7"/>
  <c r="Q106" i="7"/>
  <c r="P106" i="7"/>
  <c r="O106" i="7"/>
  <c r="N106" i="7"/>
  <c r="L106" i="7"/>
  <c r="R105" i="7"/>
  <c r="P105" i="7"/>
  <c r="N105" i="7"/>
  <c r="L105" i="7"/>
  <c r="K105" i="7"/>
  <c r="R104" i="7"/>
  <c r="Q104" i="7"/>
  <c r="P104" i="7"/>
  <c r="N104" i="7"/>
  <c r="L104" i="7"/>
  <c r="S103" i="7"/>
  <c r="R103" i="7"/>
  <c r="P103" i="7"/>
  <c r="M103" i="7"/>
  <c r="L103" i="7"/>
  <c r="T102" i="7"/>
  <c r="S102" i="7"/>
  <c r="R102" i="7"/>
  <c r="Q102" i="7"/>
  <c r="P102" i="7"/>
  <c r="O102" i="7"/>
  <c r="N102" i="7"/>
  <c r="T136" i="7"/>
  <c r="R136" i="7"/>
  <c r="O136" i="7"/>
  <c r="S134" i="7"/>
  <c r="P133" i="7"/>
  <c r="O133" i="7"/>
  <c r="N133" i="7"/>
  <c r="T132" i="7"/>
  <c r="R132" i="7"/>
  <c r="Q132" i="7"/>
  <c r="P132" i="7"/>
  <c r="O132" i="7"/>
  <c r="N132" i="7"/>
  <c r="M132" i="7"/>
  <c r="L132" i="7"/>
  <c r="S132" i="7"/>
  <c r="T131" i="7"/>
  <c r="R131" i="7"/>
  <c r="Q131" i="7"/>
  <c r="N131" i="7"/>
  <c r="K131" i="7"/>
  <c r="S129" i="7"/>
  <c r="L129" i="7"/>
  <c r="Q128" i="7"/>
  <c r="P128" i="7"/>
  <c r="O128" i="7"/>
  <c r="M128" i="7"/>
  <c r="N128" i="7"/>
  <c r="Q20" i="7"/>
  <c r="R19" i="7"/>
  <c r="Q19" i="7"/>
  <c r="P19" i="7"/>
  <c r="N19" i="7"/>
  <c r="M19" i="7"/>
  <c r="T18" i="7"/>
  <c r="R18" i="7"/>
  <c r="Q18" i="7"/>
  <c r="P18" i="7"/>
  <c r="M18" i="7"/>
  <c r="L18" i="7"/>
  <c r="K18" i="7"/>
  <c r="O18" i="7"/>
  <c r="T17" i="7"/>
  <c r="R17" i="7"/>
  <c r="Q17" i="7"/>
  <c r="P17" i="7"/>
  <c r="O17" i="7"/>
  <c r="N17" i="7"/>
  <c r="M17" i="7"/>
  <c r="L17" i="7"/>
  <c r="K17" i="7"/>
  <c r="T16" i="7"/>
  <c r="N16" i="7"/>
  <c r="R16" i="7"/>
  <c r="P15" i="7"/>
  <c r="O15" i="7"/>
  <c r="N15" i="7"/>
  <c r="T14" i="7"/>
  <c r="R14" i="7"/>
  <c r="Q14" i="7"/>
  <c r="P14" i="7"/>
  <c r="M14" i="7"/>
  <c r="L14" i="7"/>
  <c r="K14" i="7"/>
  <c r="O14" i="7"/>
  <c r="T13" i="7"/>
  <c r="R13" i="7"/>
  <c r="Q13" i="7"/>
  <c r="P13" i="7"/>
  <c r="O13" i="7"/>
  <c r="N13" i="7"/>
  <c r="M13" i="7"/>
  <c r="L13" i="7"/>
  <c r="K13" i="7"/>
  <c r="T12" i="7"/>
  <c r="N12" i="7"/>
  <c r="R12" i="7"/>
  <c r="P11" i="7"/>
  <c r="O11" i="7"/>
  <c r="T10" i="7"/>
  <c r="R10" i="7"/>
  <c r="Q10" i="7"/>
  <c r="P10" i="7"/>
  <c r="M10" i="7"/>
  <c r="L10" i="7"/>
  <c r="O10" i="7"/>
  <c r="T147" i="7"/>
  <c r="S147" i="7"/>
  <c r="R147" i="7"/>
  <c r="Q147" i="7"/>
  <c r="P147" i="7"/>
  <c r="O147" i="7"/>
  <c r="N147" i="7"/>
  <c r="M147" i="7"/>
  <c r="L147" i="7"/>
  <c r="K147" i="7"/>
  <c r="T146" i="7"/>
  <c r="S146" i="7"/>
  <c r="N146" i="7"/>
  <c r="R146" i="7"/>
  <c r="P145" i="7"/>
  <c r="T144" i="7"/>
  <c r="S144" i="7"/>
  <c r="R144" i="7"/>
  <c r="Q144" i="7"/>
  <c r="P144" i="7"/>
  <c r="M144" i="7"/>
  <c r="L144" i="7"/>
  <c r="K144" i="7"/>
  <c r="O144" i="7"/>
  <c r="T143" i="7"/>
  <c r="S143" i="7"/>
  <c r="R143" i="7"/>
  <c r="Q143" i="7"/>
  <c r="P143" i="7"/>
  <c r="O143" i="7"/>
  <c r="N143" i="7"/>
  <c r="M143" i="7"/>
  <c r="L143" i="7"/>
  <c r="K143" i="7"/>
  <c r="T142" i="7"/>
  <c r="N142" i="7"/>
  <c r="T184" i="7"/>
  <c r="S184" i="7"/>
  <c r="R184" i="7"/>
  <c r="Q184" i="7"/>
  <c r="P184" i="7"/>
  <c r="M184" i="7"/>
  <c r="L184" i="7"/>
  <c r="K184" i="7"/>
  <c r="T183" i="7"/>
  <c r="S183" i="7"/>
  <c r="R183" i="7"/>
  <c r="Q183" i="7"/>
  <c r="P183" i="7"/>
  <c r="O183" i="7"/>
  <c r="N183" i="7"/>
  <c r="M183" i="7"/>
  <c r="L183" i="7"/>
  <c r="K183" i="7"/>
  <c r="T182" i="7"/>
  <c r="S182" i="7"/>
  <c r="N182" i="7"/>
  <c r="K182" i="7"/>
  <c r="T181" i="7"/>
  <c r="P181" i="7"/>
  <c r="T180" i="7"/>
  <c r="S180" i="7"/>
  <c r="R180" i="7"/>
  <c r="Q180" i="7"/>
  <c r="P180" i="7"/>
  <c r="L180" i="7"/>
  <c r="K180" i="7"/>
  <c r="T179" i="7"/>
  <c r="S179" i="7"/>
  <c r="R179" i="7"/>
  <c r="Q179" i="7"/>
  <c r="P179" i="7"/>
  <c r="O179" i="7"/>
  <c r="N179" i="7"/>
  <c r="M179" i="7"/>
  <c r="L179" i="7"/>
  <c r="K179" i="7"/>
  <c r="T178" i="7"/>
  <c r="Q178" i="7"/>
  <c r="N178" i="7"/>
  <c r="L178" i="7"/>
  <c r="K178" i="7"/>
  <c r="T177" i="7"/>
  <c r="O177" i="7"/>
  <c r="T176" i="7"/>
  <c r="S176" i="7"/>
  <c r="R176" i="7"/>
  <c r="Q176" i="7"/>
  <c r="P176" i="7"/>
  <c r="L176" i="7"/>
  <c r="K176" i="7"/>
  <c r="T201" i="7"/>
  <c r="Q201" i="7"/>
  <c r="P201" i="7"/>
  <c r="O201" i="7"/>
  <c r="N201" i="7"/>
  <c r="M201" i="7"/>
  <c r="L201" i="7"/>
  <c r="K201" i="7"/>
  <c r="T213" i="7"/>
  <c r="S213" i="7"/>
  <c r="R213" i="7"/>
  <c r="Q213" i="7"/>
  <c r="P213" i="7"/>
  <c r="O213" i="7"/>
  <c r="N213" i="7"/>
  <c r="M213" i="7"/>
  <c r="L213" i="7"/>
  <c r="K213" i="7"/>
  <c r="T212" i="7"/>
  <c r="R212" i="7"/>
  <c r="P212" i="7"/>
  <c r="O212" i="7"/>
  <c r="N212" i="7"/>
  <c r="M212" i="7"/>
  <c r="L212" i="7"/>
  <c r="K212" i="7"/>
  <c r="T210" i="7"/>
  <c r="S210" i="7"/>
  <c r="R210" i="7"/>
  <c r="Q210" i="7"/>
  <c r="P210" i="7"/>
  <c r="O210" i="7"/>
  <c r="N210" i="7"/>
  <c r="M210" i="7"/>
  <c r="L210" i="7"/>
  <c r="K210" i="7"/>
  <c r="T209" i="7"/>
  <c r="R209" i="7"/>
  <c r="P209" i="7"/>
  <c r="O209" i="7"/>
  <c r="N209" i="7"/>
  <c r="M209" i="7"/>
  <c r="L209" i="7"/>
  <c r="K209" i="7"/>
  <c r="S209" i="7"/>
  <c r="T208" i="7"/>
  <c r="R208" i="7"/>
  <c r="P208" i="7"/>
  <c r="O208" i="7"/>
  <c r="N208" i="7"/>
  <c r="M208" i="7"/>
  <c r="L208" i="7"/>
  <c r="K208" i="7"/>
  <c r="T158" i="7"/>
  <c r="S158" i="7"/>
  <c r="R158" i="7"/>
  <c r="Q158" i="7"/>
  <c r="P158" i="7"/>
  <c r="O158" i="7"/>
  <c r="N158" i="7"/>
  <c r="M158" i="7"/>
  <c r="L158" i="7"/>
  <c r="K158" i="7"/>
  <c r="T157" i="7"/>
  <c r="S157" i="7"/>
  <c r="R157" i="7"/>
  <c r="P157" i="7"/>
  <c r="M157" i="7"/>
  <c r="L157" i="7"/>
  <c r="K157" i="7"/>
  <c r="P156" i="7"/>
  <c r="T156" i="7"/>
  <c r="L87" i="7"/>
  <c r="T86" i="7"/>
  <c r="R86" i="7"/>
  <c r="Q86" i="7"/>
  <c r="P86" i="7"/>
  <c r="O86" i="7"/>
  <c r="N86" i="7"/>
  <c r="M86" i="7"/>
  <c r="L86" i="7"/>
  <c r="K86" i="7"/>
  <c r="P85" i="7"/>
  <c r="O85" i="7"/>
  <c r="Q83" i="7"/>
  <c r="P83" i="7"/>
  <c r="L83" i="7"/>
  <c r="T82" i="7"/>
  <c r="R82" i="7"/>
  <c r="Q82" i="7"/>
  <c r="P82" i="7"/>
  <c r="O82" i="7"/>
  <c r="N82" i="7"/>
  <c r="M82" i="7"/>
  <c r="L82" i="7"/>
  <c r="K82" i="7"/>
  <c r="T81" i="7"/>
  <c r="R81" i="7"/>
  <c r="Q81" i="7"/>
  <c r="P81" i="7"/>
  <c r="O81" i="7"/>
  <c r="N81" i="7"/>
  <c r="M81" i="7"/>
  <c r="L81" i="7"/>
  <c r="K81" i="7"/>
  <c r="T80" i="7"/>
  <c r="Q80" i="7"/>
  <c r="P80" i="7"/>
  <c r="O80" i="7"/>
  <c r="M80" i="7"/>
  <c r="K80" i="7"/>
  <c r="Q79" i="7"/>
  <c r="R79" i="7"/>
  <c r="T78" i="7"/>
  <c r="R78" i="7"/>
  <c r="Q78" i="7"/>
  <c r="P78" i="7"/>
  <c r="O78" i="7"/>
  <c r="N78" i="7"/>
  <c r="M78" i="7"/>
  <c r="L78" i="7"/>
  <c r="K78" i="7"/>
  <c r="T77" i="7"/>
  <c r="R77" i="7"/>
  <c r="Q77" i="7"/>
  <c r="P77" i="7"/>
  <c r="N77" i="7"/>
  <c r="L77" i="7"/>
  <c r="P76" i="7"/>
  <c r="Q76" i="7"/>
  <c r="T38" i="7"/>
  <c r="R38" i="7"/>
  <c r="Q38" i="7"/>
  <c r="P38" i="7"/>
  <c r="O38" i="7"/>
  <c r="N38" i="7"/>
  <c r="M38" i="7"/>
  <c r="L38" i="7"/>
  <c r="K38" i="7"/>
  <c r="R37" i="7"/>
  <c r="Q37" i="7"/>
  <c r="O37" i="7"/>
  <c r="N37" i="7"/>
  <c r="M37" i="7"/>
  <c r="L37" i="7"/>
  <c r="K37" i="7"/>
  <c r="P37" i="7"/>
  <c r="T36" i="7"/>
  <c r="Q36" i="7"/>
  <c r="P36" i="7"/>
  <c r="O36" i="7"/>
  <c r="N36" i="7"/>
  <c r="M36" i="7"/>
  <c r="L36" i="7"/>
  <c r="K36" i="7"/>
  <c r="T200" i="7"/>
  <c r="R200" i="7"/>
  <c r="Q200" i="7"/>
  <c r="M200" i="7"/>
  <c r="K200" i="7"/>
  <c r="T199" i="7"/>
  <c r="R199" i="7"/>
  <c r="Q199" i="7"/>
  <c r="P199" i="7"/>
  <c r="O199" i="7"/>
  <c r="N199" i="7"/>
  <c r="M199" i="7"/>
  <c r="L199" i="7"/>
  <c r="K199" i="7"/>
  <c r="T198" i="7"/>
  <c r="R198" i="7"/>
  <c r="M198" i="7"/>
  <c r="L198" i="7"/>
  <c r="K198" i="7"/>
  <c r="T58" i="7"/>
  <c r="Q58" i="7"/>
  <c r="P58" i="7"/>
  <c r="N58" i="7"/>
  <c r="L58" i="7"/>
  <c r="R57" i="7"/>
  <c r="S57" i="7"/>
  <c r="T56" i="7"/>
  <c r="S56" i="7"/>
  <c r="R56" i="7"/>
  <c r="Q56" i="7"/>
  <c r="P56" i="7"/>
  <c r="O56" i="7"/>
  <c r="N56" i="7"/>
  <c r="M56" i="7"/>
  <c r="L56" i="7"/>
  <c r="K56" i="7"/>
  <c r="T55" i="7"/>
  <c r="S55" i="7"/>
  <c r="R55" i="7"/>
  <c r="Q55" i="7"/>
  <c r="O55" i="7"/>
  <c r="M55" i="7"/>
  <c r="L55" i="7"/>
  <c r="K55" i="7"/>
  <c r="P55" i="7"/>
  <c r="T54" i="7"/>
  <c r="R84" i="7" l="1"/>
  <c r="Q85" i="7"/>
  <c r="S257" i="7"/>
  <c r="Q257" i="7"/>
  <c r="S260" i="7"/>
  <c r="Q260" i="7"/>
  <c r="O39" i="7"/>
  <c r="N39" i="7"/>
  <c r="K84" i="7"/>
  <c r="S208" i="7"/>
  <c r="Q208" i="7"/>
  <c r="Q205" i="7"/>
  <c r="P205" i="7"/>
  <c r="O205" i="7"/>
  <c r="N205" i="7"/>
  <c r="T205" i="7"/>
  <c r="M205" i="7"/>
  <c r="L205" i="7"/>
  <c r="T57" i="7"/>
  <c r="N198" i="7"/>
  <c r="L39" i="7"/>
  <c r="T76" i="7"/>
  <c r="L84" i="7"/>
  <c r="R85" i="7"/>
  <c r="K87" i="7"/>
  <c r="Q209" i="7"/>
  <c r="N185" i="7"/>
  <c r="M185" i="7"/>
  <c r="L185" i="7"/>
  <c r="K185" i="7"/>
  <c r="T185" i="7"/>
  <c r="S185" i="7"/>
  <c r="Q185" i="7"/>
  <c r="R185" i="7"/>
  <c r="K205" i="7"/>
  <c r="O100" i="7"/>
  <c r="Q100" i="7"/>
  <c r="P100" i="7"/>
  <c r="N100" i="7"/>
  <c r="M100" i="7"/>
  <c r="L100" i="7"/>
  <c r="K100" i="7"/>
  <c r="T100" i="7"/>
  <c r="O198" i="7"/>
  <c r="T37" i="7"/>
  <c r="M39" i="7"/>
  <c r="T79" i="7"/>
  <c r="M84" i="7"/>
  <c r="O157" i="7"/>
  <c r="O185" i="7"/>
  <c r="O154" i="7"/>
  <c r="N154" i="7"/>
  <c r="K154" i="7"/>
  <c r="T154" i="7"/>
  <c r="S154" i="7"/>
  <c r="R154" i="7"/>
  <c r="Q154" i="7"/>
  <c r="P154" i="7"/>
  <c r="M154" i="7"/>
  <c r="O87" i="7"/>
  <c r="N87" i="7"/>
  <c r="S58" i="7"/>
  <c r="R58" i="7"/>
  <c r="P198" i="7"/>
  <c r="P39" i="7"/>
  <c r="N84" i="7"/>
  <c r="T85" i="7"/>
  <c r="M87" i="7"/>
  <c r="N177" i="7"/>
  <c r="L177" i="7"/>
  <c r="K177" i="7"/>
  <c r="S177" i="7"/>
  <c r="Q177" i="7"/>
  <c r="R177" i="7"/>
  <c r="N181" i="7"/>
  <c r="M181" i="7"/>
  <c r="L181" i="7"/>
  <c r="K181" i="7"/>
  <c r="S181" i="7"/>
  <c r="R181" i="7"/>
  <c r="P185" i="7"/>
  <c r="S215" i="7"/>
  <c r="Q215" i="7"/>
  <c r="K39" i="7"/>
  <c r="K58" i="7"/>
  <c r="Q198" i="7"/>
  <c r="O200" i="7"/>
  <c r="N200" i="7"/>
  <c r="Q39" i="7"/>
  <c r="K77" i="7"/>
  <c r="R80" i="7"/>
  <c r="O84" i="7"/>
  <c r="P87" i="7"/>
  <c r="M177" i="7"/>
  <c r="O181" i="7"/>
  <c r="R142" i="7"/>
  <c r="Q142" i="7"/>
  <c r="P142" i="7"/>
  <c r="O142" i="7"/>
  <c r="M142" i="7"/>
  <c r="L142" i="7"/>
  <c r="K142" i="7"/>
  <c r="K130" i="7"/>
  <c r="Q130" i="7"/>
  <c r="O130" i="7"/>
  <c r="T130" i="7"/>
  <c r="S130" i="7"/>
  <c r="R130" i="7"/>
  <c r="P130" i="7"/>
  <c r="N130" i="7"/>
  <c r="L130" i="7"/>
  <c r="M130" i="7"/>
  <c r="R39" i="7"/>
  <c r="P84" i="7"/>
  <c r="Q87" i="7"/>
  <c r="O83" i="7"/>
  <c r="N83" i="7"/>
  <c r="N55" i="7"/>
  <c r="M58" i="7"/>
  <c r="L200" i="7"/>
  <c r="M77" i="7"/>
  <c r="L80" i="7"/>
  <c r="K83" i="7"/>
  <c r="Q84" i="7"/>
  <c r="R87" i="7"/>
  <c r="N157" i="7"/>
  <c r="P177" i="7"/>
  <c r="Q181" i="7"/>
  <c r="S142" i="7"/>
  <c r="S59" i="7"/>
  <c r="M59" i="7"/>
  <c r="L59" i="7"/>
  <c r="K59" i="7"/>
  <c r="T59" i="7"/>
  <c r="Q59" i="7"/>
  <c r="P59" i="7"/>
  <c r="N59" i="7"/>
  <c r="O59" i="7"/>
  <c r="T84" i="7"/>
  <c r="S187" i="7"/>
  <c r="R187" i="7"/>
  <c r="Q187" i="7"/>
  <c r="P187" i="7"/>
  <c r="O187" i="7"/>
  <c r="N187" i="7"/>
  <c r="T187" i="7"/>
  <c r="M187" i="7"/>
  <c r="L187" i="7"/>
  <c r="T39" i="7"/>
  <c r="O159" i="7"/>
  <c r="M159" i="7"/>
  <c r="N159" i="7"/>
  <c r="O58" i="7"/>
  <c r="P200" i="7"/>
  <c r="O77" i="7"/>
  <c r="N80" i="7"/>
  <c r="M83" i="7"/>
  <c r="T87" i="7"/>
  <c r="Q157" i="7"/>
  <c r="K159" i="7"/>
  <c r="R182" i="7"/>
  <c r="Q182" i="7"/>
  <c r="P182" i="7"/>
  <c r="O182" i="7"/>
  <c r="M182" i="7"/>
  <c r="L182" i="7"/>
  <c r="R203" i="7"/>
  <c r="Q203" i="7"/>
  <c r="O203" i="7"/>
  <c r="T203" i="7"/>
  <c r="P203" i="7"/>
  <c r="N203" i="7"/>
  <c r="M203" i="7"/>
  <c r="K203" i="7"/>
  <c r="L203" i="7"/>
  <c r="K187" i="7"/>
  <c r="L159" i="7"/>
  <c r="R178" i="7"/>
  <c r="P178" i="7"/>
  <c r="O178" i="7"/>
  <c r="M178" i="7"/>
  <c r="N11" i="7"/>
  <c r="M11" i="7"/>
  <c r="L11" i="7"/>
  <c r="K11" i="7"/>
  <c r="T11" i="7"/>
  <c r="R11" i="7"/>
  <c r="Q11" i="7"/>
  <c r="T21" i="7"/>
  <c r="R21" i="7"/>
  <c r="Q21" i="7"/>
  <c r="P21" i="7"/>
  <c r="O21" i="7"/>
  <c r="N21" i="7"/>
  <c r="M21" i="7"/>
  <c r="L21" i="7"/>
  <c r="K21" i="7"/>
  <c r="T24" i="7"/>
  <c r="O79" i="7"/>
  <c r="N79" i="7"/>
  <c r="K85" i="7"/>
  <c r="K156" i="7"/>
  <c r="S156" i="7"/>
  <c r="Q156" i="7"/>
  <c r="R156" i="7"/>
  <c r="P159" i="7"/>
  <c r="S212" i="7"/>
  <c r="Q212" i="7"/>
  <c r="O89" i="7"/>
  <c r="N89" i="7"/>
  <c r="M89" i="7"/>
  <c r="L89" i="7"/>
  <c r="K89" i="7"/>
  <c r="T89" i="7"/>
  <c r="Q89" i="7"/>
  <c r="P89" i="7"/>
  <c r="R76" i="7"/>
  <c r="R83" i="7"/>
  <c r="L85" i="7"/>
  <c r="L156" i="7"/>
  <c r="Q159" i="7"/>
  <c r="O169" i="7"/>
  <c r="Q169" i="7"/>
  <c r="P169" i="7"/>
  <c r="N169" i="7"/>
  <c r="M169" i="7"/>
  <c r="L169" i="7"/>
  <c r="K169" i="7"/>
  <c r="T169" i="7"/>
  <c r="S169" i="7"/>
  <c r="M76" i="7"/>
  <c r="M156" i="7"/>
  <c r="R159" i="7"/>
  <c r="O135" i="7"/>
  <c r="M135" i="7"/>
  <c r="S135" i="7"/>
  <c r="T135" i="7"/>
  <c r="R135" i="7"/>
  <c r="Q135" i="7"/>
  <c r="P135" i="7"/>
  <c r="N135" i="7"/>
  <c r="L135" i="7"/>
  <c r="K135" i="7"/>
  <c r="O57" i="7"/>
  <c r="N57" i="7"/>
  <c r="K57" i="7"/>
  <c r="K76" i="7"/>
  <c r="L57" i="7"/>
  <c r="L76" i="7"/>
  <c r="M85" i="7"/>
  <c r="P57" i="7"/>
  <c r="N85" i="7"/>
  <c r="K79" i="7"/>
  <c r="M57" i="7"/>
  <c r="L79" i="7"/>
  <c r="N76" i="7"/>
  <c r="M79" i="7"/>
  <c r="T83" i="7"/>
  <c r="N156" i="7"/>
  <c r="S159" i="7"/>
  <c r="N145" i="7"/>
  <c r="M145" i="7"/>
  <c r="L145" i="7"/>
  <c r="K145" i="7"/>
  <c r="T145" i="7"/>
  <c r="S145" i="7"/>
  <c r="R145" i="7"/>
  <c r="Q145" i="7"/>
  <c r="Q57" i="7"/>
  <c r="R36" i="7"/>
  <c r="O76" i="7"/>
  <c r="P79" i="7"/>
  <c r="O156" i="7"/>
  <c r="T159" i="7"/>
  <c r="S178" i="7"/>
  <c r="O145" i="7"/>
  <c r="Q15" i="7"/>
  <c r="S160" i="7"/>
  <c r="R160" i="7"/>
  <c r="Q160" i="7"/>
  <c r="P160" i="7"/>
  <c r="O160" i="7"/>
  <c r="N160" i="7"/>
  <c r="N176" i="7"/>
  <c r="N180" i="7"/>
  <c r="N184" i="7"/>
  <c r="N144" i="7"/>
  <c r="N10" i="7"/>
  <c r="N14" i="7"/>
  <c r="R15" i="7"/>
  <c r="N18" i="7"/>
  <c r="R128" i="7"/>
  <c r="Q133" i="7"/>
  <c r="M102" i="7"/>
  <c r="K102" i="7"/>
  <c r="T103" i="7"/>
  <c r="T105" i="7"/>
  <c r="S107" i="7"/>
  <c r="R109" i="7"/>
  <c r="R111" i="7"/>
  <c r="P113" i="7"/>
  <c r="R115" i="7"/>
  <c r="R117" i="7"/>
  <c r="T119" i="7"/>
  <c r="T43" i="7"/>
  <c r="K160" i="7"/>
  <c r="M176" i="7"/>
  <c r="M180" i="7"/>
  <c r="O176" i="7"/>
  <c r="O180" i="7"/>
  <c r="O184" i="7"/>
  <c r="T19" i="7"/>
  <c r="S128" i="7"/>
  <c r="K132" i="7"/>
  <c r="R133" i="7"/>
  <c r="L102" i="7"/>
  <c r="O46" i="7"/>
  <c r="N46" i="7"/>
  <c r="M46" i="7"/>
  <c r="K46" i="7"/>
  <c r="T46" i="7"/>
  <c r="L160" i="7"/>
  <c r="T22" i="7"/>
  <c r="N22" i="7"/>
  <c r="M22" i="7"/>
  <c r="L22" i="7"/>
  <c r="K22" i="7"/>
  <c r="Q30" i="7"/>
  <c r="K30" i="7"/>
  <c r="T30" i="7"/>
  <c r="R30" i="7"/>
  <c r="P30" i="7"/>
  <c r="O30" i="7"/>
  <c r="N30" i="7"/>
  <c r="M30" i="7"/>
  <c r="L30" i="7"/>
  <c r="S233" i="7"/>
  <c r="Q233" i="7"/>
  <c r="T15" i="7"/>
  <c r="T128" i="7"/>
  <c r="S133" i="7"/>
  <c r="O104" i="7"/>
  <c r="M104" i="7"/>
  <c r="K104" i="7"/>
  <c r="S104" i="7"/>
  <c r="S106" i="7"/>
  <c r="M106" i="7"/>
  <c r="K106" i="7"/>
  <c r="M44" i="7"/>
  <c r="L44" i="7"/>
  <c r="K44" i="7"/>
  <c r="M160" i="7"/>
  <c r="S62" i="7"/>
  <c r="Q62" i="7"/>
  <c r="P62" i="7"/>
  <c r="O62" i="7"/>
  <c r="N62" i="7"/>
  <c r="T133" i="7"/>
  <c r="O108" i="7"/>
  <c r="M108" i="7"/>
  <c r="K108" i="7"/>
  <c r="S108" i="7"/>
  <c r="S110" i="7"/>
  <c r="M110" i="7"/>
  <c r="K110" i="7"/>
  <c r="S118" i="7"/>
  <c r="M118" i="7"/>
  <c r="L118" i="7"/>
  <c r="K118" i="7"/>
  <c r="Q90" i="7"/>
  <c r="P90" i="7"/>
  <c r="O90" i="7"/>
  <c r="T160" i="7"/>
  <c r="K20" i="7"/>
  <c r="M129" i="7"/>
  <c r="K129" i="7"/>
  <c r="O112" i="7"/>
  <c r="M112" i="7"/>
  <c r="K112" i="7"/>
  <c r="S112" i="7"/>
  <c r="S114" i="7"/>
  <c r="M114" i="7"/>
  <c r="K114" i="7"/>
  <c r="O116" i="7"/>
  <c r="M116" i="7"/>
  <c r="K116" i="7"/>
  <c r="T116" i="7"/>
  <c r="S116" i="7"/>
  <c r="N118" i="7"/>
  <c r="K90" i="7"/>
  <c r="O65" i="7"/>
  <c r="K65" i="7"/>
  <c r="Q65" i="7"/>
  <c r="P65" i="7"/>
  <c r="N65" i="7"/>
  <c r="M65" i="7"/>
  <c r="K146" i="7"/>
  <c r="K12" i="7"/>
  <c r="K16" i="7"/>
  <c r="L20" i="7"/>
  <c r="K134" i="7"/>
  <c r="Q134" i="7"/>
  <c r="O134" i="7"/>
  <c r="L114" i="7"/>
  <c r="L116" i="7"/>
  <c r="O118" i="7"/>
  <c r="O42" i="7"/>
  <c r="N42" i="7"/>
  <c r="M42" i="7"/>
  <c r="K42" i="7"/>
  <c r="T42" i="7"/>
  <c r="T161" i="7"/>
  <c r="S161" i="7"/>
  <c r="R161" i="7"/>
  <c r="M161" i="7"/>
  <c r="L161" i="7"/>
  <c r="K161" i="7"/>
  <c r="P27" i="7"/>
  <c r="O27" i="7"/>
  <c r="N27" i="7"/>
  <c r="M27" i="7"/>
  <c r="L27" i="7"/>
  <c r="K27" i="7"/>
  <c r="T27" i="7"/>
  <c r="O138" i="7"/>
  <c r="K138" i="7"/>
  <c r="S138" i="7"/>
  <c r="Q138" i="7"/>
  <c r="P138" i="7"/>
  <c r="N138" i="7"/>
  <c r="M138" i="7"/>
  <c r="L138" i="7"/>
  <c r="Q53" i="7"/>
  <c r="S53" i="7"/>
  <c r="S141" i="7"/>
  <c r="Q141" i="7"/>
  <c r="L146" i="7"/>
  <c r="L12" i="7"/>
  <c r="L16" i="7"/>
  <c r="M20" i="7"/>
  <c r="N129" i="7"/>
  <c r="L134" i="7"/>
  <c r="S136" i="7"/>
  <c r="Q136" i="7"/>
  <c r="P108" i="7"/>
  <c r="O110" i="7"/>
  <c r="N112" i="7"/>
  <c r="N114" i="7"/>
  <c r="N116" i="7"/>
  <c r="P118" i="7"/>
  <c r="M40" i="7"/>
  <c r="L40" i="7"/>
  <c r="K40" i="7"/>
  <c r="L42" i="7"/>
  <c r="R47" i="7"/>
  <c r="Q47" i="7"/>
  <c r="O47" i="7"/>
  <c r="M90" i="7"/>
  <c r="N161" i="7"/>
  <c r="S164" i="7"/>
  <c r="R164" i="7"/>
  <c r="Q164" i="7"/>
  <c r="P164" i="7"/>
  <c r="O164" i="7"/>
  <c r="N164" i="7"/>
  <c r="Q27" i="7"/>
  <c r="M146" i="7"/>
  <c r="M12" i="7"/>
  <c r="M16" i="7"/>
  <c r="N20" i="7"/>
  <c r="O129" i="7"/>
  <c r="O131" i="7"/>
  <c r="S131" i="7"/>
  <c r="M134" i="7"/>
  <c r="K136" i="7"/>
  <c r="Q108" i="7"/>
  <c r="P110" i="7"/>
  <c r="P112" i="7"/>
  <c r="O114" i="7"/>
  <c r="P116" i="7"/>
  <c r="Q118" i="7"/>
  <c r="P42" i="7"/>
  <c r="N90" i="7"/>
  <c r="T138" i="7"/>
  <c r="O20" i="7"/>
  <c r="P129" i="7"/>
  <c r="N134" i="7"/>
  <c r="L136" i="7"/>
  <c r="T104" i="7"/>
  <c r="R106" i="7"/>
  <c r="R108" i="7"/>
  <c r="Q110" i="7"/>
  <c r="Q112" i="7"/>
  <c r="P114" i="7"/>
  <c r="Q116" i="7"/>
  <c r="R118" i="7"/>
  <c r="O40" i="7"/>
  <c r="Q42" i="7"/>
  <c r="L47" i="7"/>
  <c r="P161" i="7"/>
  <c r="S166" i="7"/>
  <c r="Q166" i="7"/>
  <c r="P166" i="7"/>
  <c r="O166" i="7"/>
  <c r="N166" i="7"/>
  <c r="S172" i="7"/>
  <c r="Q172" i="7"/>
  <c r="P172" i="7"/>
  <c r="O172" i="7"/>
  <c r="N172" i="7"/>
  <c r="M172" i="7"/>
  <c r="L172" i="7"/>
  <c r="K172" i="7"/>
  <c r="O146" i="7"/>
  <c r="O12" i="7"/>
  <c r="K15" i="7"/>
  <c r="O16" i="7"/>
  <c r="K19" i="7"/>
  <c r="P20" i="7"/>
  <c r="K128" i="7"/>
  <c r="Q129" i="7"/>
  <c r="L131" i="7"/>
  <c r="P134" i="7"/>
  <c r="M136" i="7"/>
  <c r="K103" i="7"/>
  <c r="Q103" i="7"/>
  <c r="O103" i="7"/>
  <c r="S105" i="7"/>
  <c r="Q105" i="7"/>
  <c r="O105" i="7"/>
  <c r="T106" i="7"/>
  <c r="T108" i="7"/>
  <c r="R110" i="7"/>
  <c r="R112" i="7"/>
  <c r="Q114" i="7"/>
  <c r="R116" i="7"/>
  <c r="T118" i="7"/>
  <c r="Q214" i="7"/>
  <c r="O202" i="7"/>
  <c r="N202" i="7"/>
  <c r="M202" i="7"/>
  <c r="K202" i="7"/>
  <c r="T202" i="7"/>
  <c r="P40" i="7"/>
  <c r="R42" i="7"/>
  <c r="M47" i="7"/>
  <c r="T90" i="7"/>
  <c r="Q161" i="7"/>
  <c r="M164" i="7"/>
  <c r="K166" i="7"/>
  <c r="R172" i="7"/>
  <c r="P146" i="7"/>
  <c r="P12" i="7"/>
  <c r="L15" i="7"/>
  <c r="P16" i="7"/>
  <c r="L19" i="7"/>
  <c r="R20" i="7"/>
  <c r="L128" i="7"/>
  <c r="R129" i="7"/>
  <c r="M131" i="7"/>
  <c r="R134" i="7"/>
  <c r="N136" i="7"/>
  <c r="K107" i="7"/>
  <c r="Q107" i="7"/>
  <c r="O107" i="7"/>
  <c r="S109" i="7"/>
  <c r="Q109" i="7"/>
  <c r="O109" i="7"/>
  <c r="T110" i="7"/>
  <c r="T112" i="7"/>
  <c r="R114" i="7"/>
  <c r="S117" i="7"/>
  <c r="Q117" i="7"/>
  <c r="O117" i="7"/>
  <c r="K119" i="7"/>
  <c r="Q119" i="7"/>
  <c r="P119" i="7"/>
  <c r="O119" i="7"/>
  <c r="L202" i="7"/>
  <c r="Q40" i="7"/>
  <c r="R43" i="7"/>
  <c r="Q43" i="7"/>
  <c r="O43" i="7"/>
  <c r="N47" i="7"/>
  <c r="O93" i="7"/>
  <c r="N93" i="7"/>
  <c r="M93" i="7"/>
  <c r="L93" i="7"/>
  <c r="K93" i="7"/>
  <c r="T93" i="7"/>
  <c r="T164" i="7"/>
  <c r="L166" i="7"/>
  <c r="T172" i="7"/>
  <c r="Q146" i="7"/>
  <c r="Q12" i="7"/>
  <c r="M15" i="7"/>
  <c r="Q16" i="7"/>
  <c r="M133" i="7"/>
  <c r="K133" i="7"/>
  <c r="K109" i="7"/>
  <c r="K111" i="7"/>
  <c r="Q111" i="7"/>
  <c r="O111" i="7"/>
  <c r="S113" i="7"/>
  <c r="Q113" i="7"/>
  <c r="O113" i="7"/>
  <c r="T114" i="7"/>
  <c r="K117" i="7"/>
  <c r="L119" i="7"/>
  <c r="P202" i="7"/>
  <c r="R40" i="7"/>
  <c r="K43" i="7"/>
  <c r="P47" i="7"/>
  <c r="T91" i="7"/>
  <c r="M91" i="7"/>
  <c r="L91" i="7"/>
  <c r="K91" i="7"/>
  <c r="M166" i="7"/>
  <c r="O151" i="7"/>
  <c r="T151" i="7"/>
  <c r="S151" i="7"/>
  <c r="Q151" i="7"/>
  <c r="P151" i="7"/>
  <c r="N151" i="7"/>
  <c r="O19" i="7"/>
  <c r="T20" i="7"/>
  <c r="T129" i="7"/>
  <c r="P131" i="7"/>
  <c r="L133" i="7"/>
  <c r="T134" i="7"/>
  <c r="P136" i="7"/>
  <c r="N103" i="7"/>
  <c r="M105" i="7"/>
  <c r="M107" i="7"/>
  <c r="L109" i="7"/>
  <c r="K115" i="7"/>
  <c r="Q115" i="7"/>
  <c r="P115" i="7"/>
  <c r="O115" i="7"/>
  <c r="L117" i="7"/>
  <c r="M119" i="7"/>
  <c r="Q202" i="7"/>
  <c r="T40" i="7"/>
  <c r="L43" i="7"/>
  <c r="T47" i="7"/>
  <c r="N91" i="7"/>
  <c r="K151" i="7"/>
  <c r="T72" i="7"/>
  <c r="S139" i="7"/>
  <c r="O139" i="7"/>
  <c r="O121" i="7"/>
  <c r="K121" i="7"/>
  <c r="O174" i="7"/>
  <c r="N174" i="7"/>
  <c r="K174" i="7"/>
  <c r="M196" i="7"/>
  <c r="S196" i="7"/>
  <c r="O196" i="7"/>
  <c r="O41" i="7"/>
  <c r="O45" i="7"/>
  <c r="O88" i="7"/>
  <c r="O92" i="7"/>
  <c r="O162" i="7"/>
  <c r="S163" i="7"/>
  <c r="K165" i="7"/>
  <c r="O171" i="7"/>
  <c r="S186" i="7"/>
  <c r="K188" i="7"/>
  <c r="O189" i="7"/>
  <c r="S190" i="7"/>
  <c r="O60" i="7"/>
  <c r="S61" i="7"/>
  <c r="K63" i="7"/>
  <c r="O64" i="7"/>
  <c r="K206" i="7"/>
  <c r="O191" i="7"/>
  <c r="S148" i="7"/>
  <c r="K167" i="7"/>
  <c r="P168" i="7"/>
  <c r="N149" i="7"/>
  <c r="S150" i="7"/>
  <c r="Q23" i="7"/>
  <c r="O26" i="7"/>
  <c r="O68" i="7"/>
  <c r="O71" i="7"/>
  <c r="P74" i="7"/>
  <c r="Q48" i="7"/>
  <c r="Q137" i="7"/>
  <c r="K139" i="7"/>
  <c r="Q140" i="7"/>
  <c r="L121" i="7"/>
  <c r="N49" i="7"/>
  <c r="Q52" i="7"/>
  <c r="T96" i="7"/>
  <c r="P98" i="7"/>
  <c r="L174" i="7"/>
  <c r="K196" i="7"/>
  <c r="T152" i="7"/>
  <c r="T33" i="7"/>
  <c r="S245" i="7"/>
  <c r="Q245" i="7"/>
  <c r="S248" i="7"/>
  <c r="Q248" i="7"/>
  <c r="P41" i="7"/>
  <c r="P45" i="7"/>
  <c r="P88" i="7"/>
  <c r="P92" i="7"/>
  <c r="P162" i="7"/>
  <c r="T163" i="7"/>
  <c r="L165" i="7"/>
  <c r="P171" i="7"/>
  <c r="T186" i="7"/>
  <c r="L188" i="7"/>
  <c r="P189" i="7"/>
  <c r="T190" i="7"/>
  <c r="P60" i="7"/>
  <c r="T61" i="7"/>
  <c r="L63" i="7"/>
  <c r="P64" i="7"/>
  <c r="T204" i="7"/>
  <c r="L206" i="7"/>
  <c r="P191" i="7"/>
  <c r="T148" i="7"/>
  <c r="L167" i="7"/>
  <c r="Q168" i="7"/>
  <c r="O149" i="7"/>
  <c r="T150" i="7"/>
  <c r="P26" i="7"/>
  <c r="P68" i="7"/>
  <c r="S70" i="7"/>
  <c r="O70" i="7"/>
  <c r="P71" i="7"/>
  <c r="O73" i="7"/>
  <c r="K73" i="7"/>
  <c r="Q74" i="7"/>
  <c r="L139" i="7"/>
  <c r="M121" i="7"/>
  <c r="O49" i="7"/>
  <c r="R98" i="7"/>
  <c r="M174" i="7"/>
  <c r="Q193" i="7"/>
  <c r="S193" i="7"/>
  <c r="L196" i="7"/>
  <c r="Q35" i="7"/>
  <c r="Q237" i="7"/>
  <c r="Q41" i="7"/>
  <c r="Q45" i="7"/>
  <c r="Q88" i="7"/>
  <c r="Q92" i="7"/>
  <c r="Q162" i="7"/>
  <c r="M165" i="7"/>
  <c r="Q171" i="7"/>
  <c r="M188" i="7"/>
  <c r="Q189" i="7"/>
  <c r="Q60" i="7"/>
  <c r="M63" i="7"/>
  <c r="Q64" i="7"/>
  <c r="M206" i="7"/>
  <c r="Q191" i="7"/>
  <c r="M167" i="7"/>
  <c r="K28" i="7"/>
  <c r="L25" i="7"/>
  <c r="Q26" i="7"/>
  <c r="K67" i="7"/>
  <c r="Q68" i="7"/>
  <c r="K70" i="7"/>
  <c r="Q71" i="7"/>
  <c r="L73" i="7"/>
  <c r="S137" i="7"/>
  <c r="M139" i="7"/>
  <c r="T140" i="7"/>
  <c r="N121" i="7"/>
  <c r="S126" i="7"/>
  <c r="O126" i="7"/>
  <c r="P49" i="7"/>
  <c r="O51" i="7"/>
  <c r="N51" i="7"/>
  <c r="K51" i="7"/>
  <c r="M97" i="7"/>
  <c r="R97" i="7"/>
  <c r="O97" i="7"/>
  <c r="P174" i="7"/>
  <c r="K193" i="7"/>
  <c r="N196" i="7"/>
  <c r="O32" i="7"/>
  <c r="N32" i="7"/>
  <c r="K32" i="7"/>
  <c r="Q34" i="7"/>
  <c r="K34" i="7"/>
  <c r="Q225" i="7"/>
  <c r="Q240" i="7"/>
  <c r="Q94" i="7"/>
  <c r="S253" i="7"/>
  <c r="Q253" i="7"/>
  <c r="S256" i="7"/>
  <c r="Q256" i="7"/>
  <c r="Q223" i="7"/>
  <c r="S223" i="7"/>
  <c r="M120" i="7"/>
  <c r="M123" i="7"/>
  <c r="L94" i="7"/>
  <c r="O195" i="7"/>
  <c r="N195" i="7"/>
  <c r="K195" i="7"/>
  <c r="M29" i="7"/>
  <c r="R29" i="7"/>
  <c r="O29" i="7"/>
  <c r="S241" i="7"/>
  <c r="Q241" i="7"/>
  <c r="S244" i="7"/>
  <c r="Q244" i="7"/>
  <c r="R165" i="7"/>
  <c r="R188" i="7"/>
  <c r="S66" i="7"/>
  <c r="O66" i="7"/>
  <c r="O69" i="7"/>
  <c r="K69" i="7"/>
  <c r="L72" i="7"/>
  <c r="T139" i="7"/>
  <c r="N120" i="7"/>
  <c r="T121" i="7"/>
  <c r="N123" i="7"/>
  <c r="M94" i="7"/>
  <c r="L195" i="7"/>
  <c r="K29" i="7"/>
  <c r="K163" i="7"/>
  <c r="S165" i="7"/>
  <c r="K186" i="7"/>
  <c r="S188" i="7"/>
  <c r="K190" i="7"/>
  <c r="K61" i="7"/>
  <c r="S63" i="7"/>
  <c r="K204" i="7"/>
  <c r="K148" i="7"/>
  <c r="S167" i="7"/>
  <c r="K66" i="7"/>
  <c r="L69" i="7"/>
  <c r="M72" i="7"/>
  <c r="O120" i="7"/>
  <c r="O123" i="7"/>
  <c r="N94" i="7"/>
  <c r="M192" i="7"/>
  <c r="S192" i="7"/>
  <c r="O192" i="7"/>
  <c r="M195" i="7"/>
  <c r="Q152" i="7"/>
  <c r="S152" i="7"/>
  <c r="L29" i="7"/>
  <c r="S261" i="7"/>
  <c r="Q261" i="7"/>
  <c r="S264" i="7"/>
  <c r="Q264" i="7"/>
  <c r="L163" i="7"/>
  <c r="T165" i="7"/>
  <c r="L186" i="7"/>
  <c r="T188" i="7"/>
  <c r="L190" i="7"/>
  <c r="L61" i="7"/>
  <c r="L204" i="7"/>
  <c r="L148" i="7"/>
  <c r="N72" i="7"/>
  <c r="P120" i="7"/>
  <c r="S122" i="7"/>
  <c r="O122" i="7"/>
  <c r="P123" i="7"/>
  <c r="O125" i="7"/>
  <c r="N125" i="7"/>
  <c r="K125" i="7"/>
  <c r="O94" i="7"/>
  <c r="O96" i="7"/>
  <c r="N96" i="7"/>
  <c r="K96" i="7"/>
  <c r="P195" i="7"/>
  <c r="N29" i="7"/>
  <c r="Q127" i="7"/>
  <c r="S127" i="7"/>
  <c r="M163" i="7"/>
  <c r="M186" i="7"/>
  <c r="M190" i="7"/>
  <c r="M61" i="7"/>
  <c r="M204" i="7"/>
  <c r="M148" i="7"/>
  <c r="M150" i="7"/>
  <c r="K23" i="7"/>
  <c r="M66" i="7"/>
  <c r="N69" i="7"/>
  <c r="O72" i="7"/>
  <c r="K140" i="7"/>
  <c r="Q120" i="7"/>
  <c r="K122" i="7"/>
  <c r="Q123" i="7"/>
  <c r="L125" i="7"/>
  <c r="P94" i="7"/>
  <c r="L96" i="7"/>
  <c r="Q98" i="7"/>
  <c r="L192" i="7"/>
  <c r="Q195" i="7"/>
  <c r="L152" i="7"/>
  <c r="P29" i="7"/>
  <c r="M33" i="7"/>
  <c r="R33" i="7"/>
  <c r="O33" i="7"/>
  <c r="Q155" i="7"/>
  <c r="Q232" i="7"/>
  <c r="S249" i="7"/>
  <c r="Q249" i="7"/>
  <c r="S252" i="7"/>
  <c r="Q252" i="7"/>
  <c r="N163" i="7"/>
  <c r="N186" i="7"/>
  <c r="N190" i="7"/>
  <c r="N61" i="7"/>
  <c r="N204" i="7"/>
  <c r="N148" i="7"/>
  <c r="N150" i="7"/>
  <c r="L23" i="7"/>
  <c r="N66" i="7"/>
  <c r="P69" i="7"/>
  <c r="P72" i="7"/>
  <c r="S74" i="7"/>
  <c r="O74" i="7"/>
  <c r="O48" i="7"/>
  <c r="K48" i="7"/>
  <c r="L140" i="7"/>
  <c r="L122" i="7"/>
  <c r="M125" i="7"/>
  <c r="M52" i="7"/>
  <c r="O52" i="7"/>
  <c r="R94" i="7"/>
  <c r="M96" i="7"/>
  <c r="N192" i="7"/>
  <c r="M152" i="7"/>
  <c r="Q29" i="7"/>
  <c r="K33" i="7"/>
  <c r="L168" i="7"/>
  <c r="O150" i="7"/>
  <c r="K26" i="7"/>
  <c r="P66" i="7"/>
  <c r="Q69" i="7"/>
  <c r="K71" i="7"/>
  <c r="Q72" i="7"/>
  <c r="K74" i="7"/>
  <c r="L48" i="7"/>
  <c r="M140" i="7"/>
  <c r="S120" i="7"/>
  <c r="M122" i="7"/>
  <c r="T123" i="7"/>
  <c r="P125" i="7"/>
  <c r="K52" i="7"/>
  <c r="T94" i="7"/>
  <c r="P96" i="7"/>
  <c r="P192" i="7"/>
  <c r="S195" i="7"/>
  <c r="N152" i="7"/>
  <c r="T29" i="7"/>
  <c r="S222" i="7"/>
  <c r="S230" i="7"/>
  <c r="S234" i="7"/>
  <c r="S238" i="7"/>
  <c r="S242" i="7"/>
  <c r="S246" i="7"/>
  <c r="S250" i="7"/>
  <c r="S254" i="7"/>
  <c r="S258" i="7"/>
  <c r="S262" i="7"/>
  <c r="S266" i="7"/>
  <c r="S270" i="7"/>
  <c r="S274" i="7"/>
  <c r="S278" i="7"/>
  <c r="S282" i="7"/>
  <c r="S286" i="7"/>
  <c r="S290" i="7"/>
  <c r="S294" i="7"/>
  <c r="S298" i="7"/>
  <c r="S302" i="7"/>
  <c r="S306" i="7"/>
  <c r="S310" i="7"/>
  <c r="S314" i="7"/>
  <c r="S318" i="7"/>
  <c r="S322" i="7"/>
  <c r="S326" i="7"/>
  <c r="S330" i="7"/>
  <c r="S334" i="7"/>
  <c r="S338" i="7"/>
  <c r="S342" i="7"/>
  <c r="S346" i="7"/>
  <c r="S350" i="7"/>
  <c r="S354" i="7"/>
  <c r="S358" i="7"/>
  <c r="Q265" i="7"/>
  <c r="Q269" i="7"/>
  <c r="Q273" i="7"/>
  <c r="Q277" i="7"/>
  <c r="Q281" i="7"/>
  <c r="Q285" i="7"/>
  <c r="Q289" i="7"/>
  <c r="Q293" i="7"/>
  <c r="Q297" i="7"/>
  <c r="Q301" i="7"/>
  <c r="Q305" i="7"/>
  <c r="Q309" i="7"/>
  <c r="Q313" i="7"/>
  <c r="Q317" i="7"/>
  <c r="Q321" i="7"/>
  <c r="Q325" i="7"/>
  <c r="Q329" i="7"/>
  <c r="Q333" i="7"/>
  <c r="Q337" i="7"/>
  <c r="Q341" i="7"/>
  <c r="Q357" i="7"/>
  <c r="Q268" i="7"/>
  <c r="Q272" i="7"/>
  <c r="Q276" i="7"/>
  <c r="Q280" i="7"/>
  <c r="Q284" i="7"/>
  <c r="Q288" i="7"/>
  <c r="Q292" i="7"/>
  <c r="Q296" i="7"/>
  <c r="Q300" i="7"/>
  <c r="Q304" i="7"/>
  <c r="Q308" i="7"/>
  <c r="Q312" i="7"/>
  <c r="Q316" i="7"/>
  <c r="Q320" i="7"/>
  <c r="Q324" i="7"/>
  <c r="Q328" i="7"/>
  <c r="Q332" i="7"/>
  <c r="Q336" i="7"/>
  <c r="Q340" i="7"/>
  <c r="Q344" i="7"/>
  <c r="Q356" i="7"/>
  <c r="H126" i="7" l="1"/>
  <c r="H100" i="7"/>
  <c r="H162" i="7" l="1"/>
  <c r="H160" i="7"/>
  <c r="H161" i="7"/>
  <c r="H204" i="7"/>
  <c r="H206" i="7"/>
  <c r="R420" i="7" l="1"/>
  <c r="R421" i="7"/>
  <c r="Q18" i="8" l="1"/>
  <c r="S54" i="7" l="1"/>
  <c r="Q421" i="7"/>
  <c r="Q420" i="7"/>
  <c r="Q416" i="7"/>
  <c r="Q415" i="7"/>
  <c r="Q414" i="7"/>
  <c r="Q411" i="7"/>
  <c r="Q409" i="7"/>
  <c r="Q408" i="7"/>
  <c r="Q17" i="8"/>
  <c r="Q16" i="8"/>
  <c r="Q15" i="8"/>
  <c r="Q14" i="8"/>
  <c r="Q13" i="8"/>
  <c r="Q12" i="8"/>
  <c r="Q11" i="8"/>
  <c r="Q10" i="8"/>
  <c r="Q9" i="8"/>
  <c r="Q8" i="8"/>
  <c r="Q7" i="8"/>
  <c r="Q6" i="8"/>
  <c r="Q5" i="8"/>
  <c r="Q4" i="8"/>
  <c r="H221" i="7"/>
  <c r="N54" i="7" l="1"/>
  <c r="Q54" i="7"/>
  <c r="M54" i="7"/>
  <c r="O54" i="7"/>
  <c r="P54" i="7"/>
  <c r="R54" i="7"/>
  <c r="K54" i="7"/>
  <c r="L54" i="7"/>
  <c r="H151" i="7"/>
  <c r="H150" i="7"/>
  <c r="H149" i="7"/>
  <c r="V4" i="7" l="1"/>
  <c r="H139" i="7" l="1"/>
  <c r="H138" i="7"/>
  <c r="H24" i="7"/>
  <c r="H64" i="7" l="1"/>
  <c r="H60" i="7"/>
  <c r="U4" i="7" l="1"/>
  <c r="W4" i="7"/>
  <c r="Q4" i="7"/>
  <c r="J4" i="7"/>
  <c r="O4" i="7" l="1"/>
  <c r="S4" i="7"/>
  <c r="N4" i="7"/>
  <c r="K4" i="7"/>
  <c r="P4" i="7"/>
  <c r="T4" i="7"/>
  <c r="L4" i="7"/>
  <c r="R4" i="7"/>
  <c r="M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Bente Kristine Kristiansen</author>
    <author>Bente Kristiansen</author>
    <author>tc={87245FF8-D8A1-487D-87E4-E32A0BE33D2B}</author>
  </authors>
  <commentList>
    <comment ref="G171" authorId="0" shapeId="0" xr:uid="{00000000-0006-0000-0000-000004000000}">
      <text>
        <r>
          <rPr>
            <b/>
            <sz val="9"/>
            <color indexed="81"/>
            <rFont val="Tahoma"/>
            <family val="2"/>
          </rPr>
          <t>Bente Kristine Kristiansen:</t>
        </r>
        <r>
          <rPr>
            <sz val="9"/>
            <color indexed="81"/>
            <rFont val="Tahoma"/>
            <family val="2"/>
          </rPr>
          <t xml:space="preserve">
Samordnes med Viken eller Gjøvikreg?</t>
        </r>
      </text>
    </comment>
    <comment ref="D174" authorId="1" shapeId="0" xr:uid="{00000000-0006-0000-0000-000006000000}">
      <text>
        <r>
          <rPr>
            <b/>
            <sz val="9"/>
            <color indexed="81"/>
            <rFont val="Tahoma"/>
            <family val="2"/>
          </rPr>
          <t>Bente Kristiansen:</t>
        </r>
        <r>
          <rPr>
            <sz val="9"/>
            <color indexed="81"/>
            <rFont val="Tahoma"/>
            <family val="2"/>
          </rPr>
          <t xml:space="preserve">
Aktuelt å samordne med Nittedal og Lunner, planlagt 2021. 20190614</t>
        </r>
      </text>
    </comment>
    <comment ref="D191" authorId="2" shapeId="0" xr:uid="{87245FF8-D8A1-487D-87E4-E32A0BE33D2B}">
      <text>
        <t>[Kommentartråd]
Din versjon av Excel lar deg lese denne kommentartråden. Eventuelle endringer i den vil imidlertid bli fjernet hvis filen åpnes i en nyere versjon av Excel. Finn ut mer: https://go.microsoft.com/fwlink/?linkid=870924
Kommentar:
    Gran: Se S-Hedmark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Bente Kristiansen</author>
    <author>tc={E799F4A7-F0C6-4AC9-81A3-D43CEDAD72AF}</author>
  </authors>
  <commentList>
    <comment ref="R11" authorId="0" shapeId="0" xr:uid="{29D4AE45-5C19-41D2-97E1-C40155E14EED}">
      <text>
        <r>
          <rPr>
            <sz val="11"/>
            <color theme="1"/>
            <rFont val="Calibri"/>
            <family val="2"/>
            <scheme val="minor"/>
          </rPr>
          <t xml:space="preserve">Bente Kristiansen okt 2023:
Kr 1320 Kommuner&lt;200 km²
2024: Kr 1070 Kommuner&gt;200 km²
(Bruker 1070 som kalkyletall)
</t>
        </r>
      </text>
    </comment>
    <comment ref="R18" authorId="1" shapeId="0" xr:uid="{E799F4A7-F0C6-4AC9-81A3-D43CEDAD72AF}">
      <text>
        <t>[Kommentartråd]
Din versjon av Excel lar deg lese denne kommentartråden. Eventuelle endringer i den vil imidlertid bli fjernet hvis filen åpnes i en nyere versjon av Excel. Finn ut mer: https://go.microsoft.com/fwlink/?linkid=870924
Kommentar:
    300 pr bilde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tc={E03EEE17-03FC-47FE-9E47-416B00EB6517}</author>
    <author>Håkon Dåsnes</author>
    <author>Bente Kristiansen</author>
  </authors>
  <commentList>
    <comment ref="J1" authorId="0" shapeId="0" xr:uid="{E03EEE17-03FC-47FE-9E47-416B00EB6517}">
      <text>
        <t>[Kommentartråd]
Din versjon av Excel lar deg lese denne kommentartråden. Eventuelle endringer i den vil imidlertid bli fjernet hvis filen åpnes i en nyere versjon av Excel. Finn ut mer: https://go.microsoft.com/fwlink/?linkid=870924
Kommentar:
    Kolonnen brukes til å lage Årsrapport i 2023</t>
      </text>
    </comment>
    <comment ref="J13" authorId="1" shapeId="0" xr:uid="{D22A5844-9B9E-46FE-934F-23A476BCCD3B}">
      <text>
        <r>
          <rPr>
            <sz val="11"/>
            <color theme="1"/>
            <rFont val="Calibri"/>
            <family val="2"/>
            <scheme val="minor"/>
          </rPr>
          <t xml:space="preserve">Håkon Dåsnes:
</t>
        </r>
      </text>
    </comment>
    <comment ref="I17" authorId="2" shapeId="0" xr:uid="{5E5A2D0A-4154-4343-8455-D1D8B8BD073A}">
      <text>
        <r>
          <rPr>
            <b/>
            <sz val="9"/>
            <color indexed="81"/>
            <rFont val="Tahoma"/>
            <family val="2"/>
          </rPr>
          <t>Bente Kristiansen:</t>
        </r>
        <r>
          <rPr>
            <sz val="9"/>
            <color indexed="81"/>
            <rFont val="Tahoma"/>
            <family val="2"/>
          </rPr>
          <t xml:space="preserve">
2028: Tall fra Helle/Pål</t>
        </r>
      </text>
    </comment>
  </commentList>
</comments>
</file>

<file path=xl/sharedStrings.xml><?xml version="1.0" encoding="utf-8"?>
<sst xmlns="http://schemas.openxmlformats.org/spreadsheetml/2006/main" count="2715" uniqueCount="676">
  <si>
    <t>NB: Bane, NyeV, NVE, Fbygg, FM og Andre i tillegg til standard parter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</si>
  <si>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</si>
  <si>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</si>
  <si>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</si>
  <si>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</si>
  <si>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</si>
  <si>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</si>
  <si>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</si>
  <si>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</si>
  <si>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</si>
  <si>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</si>
  <si>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</si>
  <si>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</si>
  <si>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</si>
  <si>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</si>
  <si>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</si>
  <si>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</si>
  <si>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</si>
  <si>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</si>
  <si>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</si>
  <si>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</si>
  <si>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</si>
  <si>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Fbygg</t>
  </si>
  <si>
    <t>FM</t>
  </si>
  <si>
    <t>Andre</t>
  </si>
  <si>
    <t>IN</t>
  </si>
  <si>
    <t>Valdres</t>
  </si>
  <si>
    <t>Valdres FKB-C (omløp 2024)</t>
  </si>
  <si>
    <t>Sør-Aurdal</t>
  </si>
  <si>
    <t>FKB-C</t>
  </si>
  <si>
    <t>km2</t>
  </si>
  <si>
    <t>Etnedal</t>
  </si>
  <si>
    <t>Nord-Aurdal</t>
  </si>
  <si>
    <t>Vestre Slidre</t>
  </si>
  <si>
    <t>Øystre Slidre</t>
  </si>
  <si>
    <t>Vang</t>
  </si>
  <si>
    <t>AR5 Valdres (omløp 2024)</t>
  </si>
  <si>
    <t>AR5</t>
  </si>
  <si>
    <t>Valdres FKB-B alt 2027</t>
  </si>
  <si>
    <t>FKB-B-blandet_blokk</t>
  </si>
  <si>
    <t xml:space="preserve">Valdres laser </t>
  </si>
  <si>
    <t>Alle</t>
  </si>
  <si>
    <t>Laser</t>
  </si>
  <si>
    <t>Valdres ajourføre utvalgt FKB-B 2031</t>
  </si>
  <si>
    <t>FKB-B-blandet_stripe</t>
  </si>
  <si>
    <t>Regionalt Norge digitalt møte</t>
  </si>
  <si>
    <t>OP4</t>
  </si>
  <si>
    <t>Møte</t>
  </si>
  <si>
    <t>SÅTE</t>
  </si>
  <si>
    <t>Stor-Elvdal/Engerdal FKB-C 2024 (Omløp 2023)</t>
  </si>
  <si>
    <t>Stor-Elvdal</t>
  </si>
  <si>
    <t>Engerdal</t>
  </si>
  <si>
    <t>AR5 Stor-Elvdal/Engerdal FKB-C 2024 (Omløp 2023)</t>
  </si>
  <si>
    <t>Trysil/Åmot FKB-C 2026 (Omløp 2025)</t>
  </si>
  <si>
    <t>Trysil</t>
  </si>
  <si>
    <t>Åmot</t>
  </si>
  <si>
    <t>SÅTE FKB-B utvalgt 2026</t>
  </si>
  <si>
    <t>AR5 Trysil/Åmot 2026 (Omløp 2025)</t>
  </si>
  <si>
    <t>SÅTE laser 2028</t>
  </si>
  <si>
    <t>SÅTE FKB-B alt 2030</t>
  </si>
  <si>
    <t>HE3</t>
  </si>
  <si>
    <t>S-Hedmark</t>
  </si>
  <si>
    <t>S-Hedmark FKB-B utvalgt 2024</t>
  </si>
  <si>
    <t>Kongsvinger</t>
  </si>
  <si>
    <t>Nord-Odal</t>
  </si>
  <si>
    <t>Sør-Odal</t>
  </si>
  <si>
    <t>Eidskog</t>
  </si>
  <si>
    <t>Grue</t>
  </si>
  <si>
    <t>S-Hedmark og Gran laser</t>
  </si>
  <si>
    <t>S-Hedmark FKB-B alt 2027</t>
  </si>
  <si>
    <t>S-Hedmark FKB-C 2028 (omløp 2028)</t>
  </si>
  <si>
    <t>AR5 S-Hedmark 2023 (omløp 2028)</t>
  </si>
  <si>
    <t>HE1</t>
  </si>
  <si>
    <t>N-Østerdal</t>
  </si>
  <si>
    <t>Nord-Østerdal FKB-C 2024 (omløp 2023)</t>
  </si>
  <si>
    <t>Rendalen</t>
  </si>
  <si>
    <t>Tolga</t>
  </si>
  <si>
    <t>Tynset</t>
  </si>
  <si>
    <t>Alvdal</t>
  </si>
  <si>
    <t>Folldal</t>
  </si>
  <si>
    <t>Os</t>
  </si>
  <si>
    <t>AR5 Nord-Østerdal 2024 (omløp 2023)</t>
  </si>
  <si>
    <t>Nord-Østerdal FKB-B ALT 2026</t>
  </si>
  <si>
    <t>Nord-Østerdal FKB-B utvalgte områder 2030</t>
  </si>
  <si>
    <t>Nord-Østerdal laser</t>
  </si>
  <si>
    <t>HE4</t>
  </si>
  <si>
    <t>Nord-Gudbr.dal</t>
  </si>
  <si>
    <t>Nord-Gudbrandsdal FKB-C- omløpsbilder 2024</t>
  </si>
  <si>
    <t>Dovre</t>
  </si>
  <si>
    <t>Nord-Gudbrandsdal FKB-C 2025 (omløpsbilder 2024)</t>
  </si>
  <si>
    <t>Lesja</t>
  </si>
  <si>
    <t>Skjåk</t>
  </si>
  <si>
    <t>Lom</t>
  </si>
  <si>
    <t>Vågå</t>
  </si>
  <si>
    <t>Sel</t>
  </si>
  <si>
    <t>Nord-Gudbrandsdal utvalgt tettsteder 2025</t>
  </si>
  <si>
    <t>AR5 Nord-Gudbrandsdal - omløpsbilder 2024</t>
  </si>
  <si>
    <t>AR5 Nord-Gudbrandsdal (omløpsbilder 2025)</t>
  </si>
  <si>
    <t>Nord-Gudbrandsdal ajourf alt FKB-B 2029</t>
  </si>
  <si>
    <t>Nord-Gudbrandsdal</t>
  </si>
  <si>
    <t>OP6</t>
  </si>
  <si>
    <t>Midt-Gudbr.dal</t>
  </si>
  <si>
    <t>Midtgudbr.dalen FKB-B ajourf. utvalgt 2025</t>
  </si>
  <si>
    <t>Nord-Fron</t>
  </si>
  <si>
    <t>Midtgudbr.dalen FKB-B ajourf. utvalgt 2025-26</t>
  </si>
  <si>
    <t>Sør-Fron</t>
  </si>
  <si>
    <t>Ringebu</t>
  </si>
  <si>
    <t>Midtgudbr.dalen FKB-C (omløp 2024)</t>
  </si>
  <si>
    <t>AR5 Midtgudbr.dalen (omløp 2025)</t>
  </si>
  <si>
    <t>Midtgudbr.dalen FKB-B ajourf alt 2029</t>
  </si>
  <si>
    <t>Midtgudbr.dalen laser</t>
  </si>
  <si>
    <t>OP5</t>
  </si>
  <si>
    <t>Lillehammerreg</t>
  </si>
  <si>
    <t>Lillehammerregionen FKB-C (omløp 2024)</t>
  </si>
  <si>
    <t>Lillehammer</t>
  </si>
  <si>
    <t>Øyer</t>
  </si>
  <si>
    <t>Gausdal</t>
  </si>
  <si>
    <t>AR5 Lillehammerregionen (omløp 2024)</t>
  </si>
  <si>
    <t>Lillehammerreg laser</t>
  </si>
  <si>
    <t>Lillehammerreg ajourf alt FKB-B 2027-28 (Vurdere nykonstruksjon av data - shift på 30-50 cm oppdaget i 2023-prosjekt)</t>
  </si>
  <si>
    <t>Lillehammerreg ajourf utvalgt FKB-B 2031</t>
  </si>
  <si>
    <t>OP3</t>
  </si>
  <si>
    <t>Hedmarken</t>
  </si>
  <si>
    <t>Hedmarken 2024 FKB-B utvalgte områder</t>
  </si>
  <si>
    <t>Hamar</t>
  </si>
  <si>
    <t>Ringsaker</t>
  </si>
  <si>
    <t>Løten</t>
  </si>
  <si>
    <t>Stange</t>
  </si>
  <si>
    <t>Hedmarken FKB-C 2026 (omløp 2025)</t>
  </si>
  <si>
    <t>AR5 Hedmarken 2026 (omløp 2025)</t>
  </si>
  <si>
    <t>Hedmarken 2027 FKB-B Alt</t>
  </si>
  <si>
    <t>HE5</t>
  </si>
  <si>
    <t>Hadeland</t>
  </si>
  <si>
    <t>Gjøvikreg og Gran ajourf utvalgt FKB-B 2025-26</t>
  </si>
  <si>
    <t>Gran</t>
  </si>
  <si>
    <t>Gran FKB-C 2029 (omløp 2028)</t>
  </si>
  <si>
    <t>AR5 Gran (omløp 2028)</t>
  </si>
  <si>
    <t>Gjøvikreg og Gran ajourf alt FKB-B 2029-30</t>
  </si>
  <si>
    <t>OP1</t>
  </si>
  <si>
    <t>Gjøvikreg</t>
  </si>
  <si>
    <t>Gjøvikreg ajourf FKB-C (omløp 2024)</t>
  </si>
  <si>
    <t>Gjøvik</t>
  </si>
  <si>
    <t>Søndre Land</t>
  </si>
  <si>
    <t>Nordre Land</t>
  </si>
  <si>
    <t>Østre Toten</t>
  </si>
  <si>
    <t>Vestre Toten</t>
  </si>
  <si>
    <t>AR5 Gjøvikreg 2025 (omløp 2024)</t>
  </si>
  <si>
    <t xml:space="preserve">Gjøvikreg </t>
  </si>
  <si>
    <t>OP2</t>
  </si>
  <si>
    <t>Elverum-Solør</t>
  </si>
  <si>
    <t>Elverum-Solør FKB-B utvalgt 2024</t>
  </si>
  <si>
    <t xml:space="preserve">Åsnes </t>
  </si>
  <si>
    <t>Våler</t>
  </si>
  <si>
    <t>Elverum</t>
  </si>
  <si>
    <t>Esol og Hedmarken laser</t>
  </si>
  <si>
    <t>Elverum FKB-C 2026 (Omløp 2025)</t>
  </si>
  <si>
    <t>AR5 Elverum 2026 (Omløp 2025)</t>
  </si>
  <si>
    <t>Elverum-Solør FKB-B alle områder 2027</t>
  </si>
  <si>
    <t>HE2</t>
  </si>
  <si>
    <t>Kurs forvaltning av planregister/dispensasjoner</t>
  </si>
  <si>
    <t>Kurs</t>
  </si>
  <si>
    <t>stk</t>
  </si>
  <si>
    <t>Geoforum - Geoanalyse workshop</t>
  </si>
  <si>
    <t>Kurs kommunal ajourføring av vegtema, hvert annet år</t>
  </si>
  <si>
    <t>FKB-C/D Innlandet 2024 - ajourf fra omløpsbilder i 2023</t>
  </si>
  <si>
    <t>(se region)</t>
  </si>
  <si>
    <t xml:space="preserve">Skråfoto Gjøvikreg,Ringebu,Øyer,Lhmr,Gausdal 2024 </t>
  </si>
  <si>
    <t>Skråfoto</t>
  </si>
  <si>
    <t xml:space="preserve">Historiske ortofoto Innlandet 2024 </t>
  </si>
  <si>
    <t>div</t>
  </si>
  <si>
    <t>Historisk ortofoto</t>
  </si>
  <si>
    <t>bilde</t>
  </si>
  <si>
    <t>Lokale Geomatikkdager</t>
  </si>
  <si>
    <t>Byggkurs FKB/Matrikkel  (2. hvert år)</t>
  </si>
  <si>
    <t>FKB-C/D Innlandet 2025 - ajourføring fra omløpsbilder i 2024</t>
  </si>
  <si>
    <t>Skråfoto Hedmark Kart 2025</t>
  </si>
  <si>
    <t>FKB-C/D Innlandet 2026 - ajourf fra omløpsbilder i 2025</t>
  </si>
  <si>
    <t>Skråfoto Innlandet div. områder 2026</t>
  </si>
  <si>
    <t>FKB-C/D Innlandet 2027 - ajourføring fra omløpsbilder i 2026</t>
  </si>
  <si>
    <t>Skråfoto Innlandet div. områder 2028</t>
  </si>
  <si>
    <t>Samarbeidsmøte Skogbruk/Glommen-Mjøsen</t>
  </si>
  <si>
    <t>Etatsmøte SF/Landbruk (kartlegging,plan,tema,beredskap)</t>
  </si>
  <si>
    <t>Etatsmøte geodata Samferdsel (Veg og bane)</t>
  </si>
  <si>
    <t>Etatsmøte geodata Fylkeskommunen(kulturminner, plan, tema)</t>
  </si>
  <si>
    <t>Etatsmøte geodata Elvia</t>
  </si>
  <si>
    <t>Samarbeidsmøte NTNU (studentoppgaver, Oppdrag Mjøsa etc)</t>
  </si>
  <si>
    <t>Fylkesgeodatautvalget</t>
  </si>
  <si>
    <t>18.1.24+22.-23.5.24+9.10.24</t>
  </si>
  <si>
    <t>AU Tema</t>
  </si>
  <si>
    <t>22.-23.5.24+11.9.24</t>
  </si>
  <si>
    <t>AU Basis</t>
  </si>
  <si>
    <t>22.-23.5.24+12.9.24</t>
  </si>
  <si>
    <t>Fagdag matrikkel etter ønske fra partene</t>
  </si>
  <si>
    <t>Årlig</t>
  </si>
  <si>
    <t>GIS for saksbehandlere - ved ND-reg.møte</t>
  </si>
  <si>
    <t>Geoforum fagdag</t>
  </si>
  <si>
    <t>1-3</t>
  </si>
  <si>
    <t>Lederforum GIS</t>
  </si>
  <si>
    <t>Brukerforum NOIS</t>
  </si>
  <si>
    <t>GISLINE brukergruppe</t>
  </si>
  <si>
    <t>NVDB brukerforum</t>
  </si>
  <si>
    <t>Brukerforum droner</t>
  </si>
  <si>
    <t>1-4</t>
  </si>
  <si>
    <t>Brukerforum Skråbilder</t>
  </si>
  <si>
    <t>Møter E-verksgruppa</t>
  </si>
  <si>
    <t>ND informasjonsmøte - på lokale geomatikkdager</t>
  </si>
  <si>
    <t>Tiltakskode</t>
  </si>
  <si>
    <t>Forklaring</t>
  </si>
  <si>
    <t>Sum</t>
  </si>
  <si>
    <t>Kalkylekostnad</t>
  </si>
  <si>
    <t>FDV</t>
  </si>
  <si>
    <t>FDV-avgift</t>
  </si>
  <si>
    <t>FKB-A</t>
  </si>
  <si>
    <t>FKB-A-prosjekt inkludert ortofoto</t>
  </si>
  <si>
    <t>FKB-B-prosjekt inkludert ortofoto - blandet bebyggelse - kartlegging av mindre områder (typisk striper)</t>
  </si>
  <si>
    <t>N-Østerdal2022: 9900,- kr/km2</t>
  </si>
  <si>
    <t>Gjøvikreg: Kr 22.000 (uten laser: 15.000,-).  Mgud: kr 13.700,- inkl laser</t>
  </si>
  <si>
    <t>FKB-B-prosjekt inkludert ortofoto - blandet bebyggelse - kartlegging over større områder (blokk)</t>
  </si>
  <si>
    <t>SÅTE2022: 3500 kr/km2  Gjøvikreg2022: 3500 kr/km2 (lite laser)</t>
  </si>
  <si>
    <t>Valdres: kr 3900,- pr km²</t>
  </si>
  <si>
    <t>Lillehammer: kr 9200,- pr km² (uten laser5pkt: kr 7100,-)</t>
  </si>
  <si>
    <t>N-Østerdal kr 6100 pr km².</t>
  </si>
  <si>
    <t>Hadeland: kr 4700,- pr km²</t>
  </si>
  <si>
    <t>S-Hedmar og NGUD 2020: kr 4400 pr km2 (lite laser)</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</si>
  <si>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</si>
  <si>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</si>
  <si>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</si>
  <si>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</si>
  <si>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</si>
  <si>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Hedmark FKB-C 2017: 680 kr/km2 (eksAR5. Mye nykonstr-&gt;reduserer til 300)</t>
  </si>
  <si>
    <t>Periodisk ajourføring AR5</t>
  </si>
  <si>
    <t>Omløp</t>
  </si>
  <si>
    <t>Omløpsfotografering</t>
  </si>
  <si>
    <t>Ortofoto10</t>
  </si>
  <si>
    <t>Eget ortofotoprosjekt GSD10</t>
  </si>
  <si>
    <t>Ortofoto20</t>
  </si>
  <si>
    <t>Eget ortofotoprosjekt GSD20</t>
  </si>
  <si>
    <t>Laserprosjekt spredt</t>
  </si>
  <si>
    <t>Øst-Telemark 2023 10 pkt: kr 1718 pr km2 alt inkl</t>
  </si>
  <si>
    <t>Laserprosjekt 5 pkt</t>
  </si>
  <si>
    <t>Skråfotoprosjekt</t>
  </si>
  <si>
    <t>Skråfoto2020: kr 4800,- pr km2</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</si>
  <si>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</si>
  <si>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</si>
  <si>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</si>
  <si>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</si>
  <si>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</si>
  <si>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</si>
  <si>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</si>
  <si>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</si>
  <si>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</si>
  <si>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</si>
  <si>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</si>
  <si>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</si>
  <si>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</si>
  <si>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t>
  </si>
  <si>
    <t>Forsvaret</t>
  </si>
  <si>
    <t>Fylkesmannen</t>
  </si>
  <si>
    <t>Samlepott for andre parter</t>
  </si>
  <si>
    <t>Nr</t>
  </si>
  <si>
    <t>Delmål</t>
  </si>
  <si>
    <t>Status</t>
  </si>
  <si>
    <t>Tiltak</t>
  </si>
  <si>
    <t>Måltall definert år</t>
  </si>
  <si>
    <t>Ansvar</t>
  </si>
  <si>
    <t>Prioritert(P)/
Kontinuerlig(K)</t>
  </si>
  <si>
    <t>Tidsfrist</t>
  </si>
  <si>
    <t>Utført (x)</t>
  </si>
  <si>
    <t>Kommentar fra Kartverket</t>
  </si>
  <si>
    <t>1</t>
  </si>
  <si>
    <t xml:space="preserve">Oppdaterte FKB-data </t>
  </si>
  <si>
    <t>Fulldekket med FKB-data i henhold til avtalt standard. 
Varierende grad av løpende ajourhold i kommunene.
Se fig 7</t>
  </si>
  <si>
    <t xml:space="preserve">Fotogrammetrisk ajourføre alle FKB-B-områder hvert 6.-8.år,  FKB-A og utvalgte/ definerte byer/tettsteder i FKB-B hvert 3.-4. år Se figur 8. </t>
  </si>
  <si>
    <t>Geovekst</t>
  </si>
  <si>
    <t>Kontinuerlig</t>
  </si>
  <si>
    <t>Endret intervall fra 4-5 til 3-4.</t>
  </si>
  <si>
    <t>2</t>
  </si>
  <si>
    <t>Fotogrammetrisk ajourføre AR5 samt situasjon i FKB-C og FKB-D fra omløpsfoto</t>
  </si>
  <si>
    <t>År for omløpsfotografering</t>
  </si>
  <si>
    <t>Påfølgende år</t>
  </si>
  <si>
    <t>3</t>
  </si>
  <si>
    <t>Ta i bruk nye metoder for ajourføring når dette finnes (bruk av droner, maskinell tolking av flybilder)</t>
  </si>
  <si>
    <t>4</t>
  </si>
  <si>
    <t>Informere om viktighet av ajourførte data på ND-årsmøtet og i FDV-rundene</t>
  </si>
  <si>
    <t>Alle kommuner</t>
  </si>
  <si>
    <t>5</t>
  </si>
  <si>
    <t>Informere om viktighet av ajourførte data</t>
  </si>
  <si>
    <t>Kommunen</t>
  </si>
  <si>
    <t>6</t>
  </si>
  <si>
    <t>Kartverket rapporterer på aktivitet på datasettene til kommunene i forbindelse med FDV-rundene (f.eks antall transaksjoner FKB-Bygg)</t>
  </si>
  <si>
    <t>x</t>
  </si>
  <si>
    <t>7</t>
  </si>
  <si>
    <t xml:space="preserve">Utarbeide spesifikasjon for bestilling av oppdaterte FKB-data ved bruk av droner
</t>
  </si>
  <si>
    <t>2024</t>
  </si>
  <si>
    <t>Utvide bruk av tiltaksbase med vindturbiner, småkraftverk, veger</t>
  </si>
  <si>
    <t>I liten grad i bruk i dag utover å registrere nye bygg</t>
  </si>
  <si>
    <t>Oppdatere tiltaksbase med veger, småkraftverk, vindturbiner mm.</t>
  </si>
  <si>
    <t>20 kommuner</t>
  </si>
  <si>
    <t>Geovekstpartene</t>
  </si>
  <si>
    <t>P</t>
  </si>
  <si>
    <t>Redusere antall avvik fra bygningskontrollene</t>
  </si>
  <si>
    <t>Mange gjentakende avvik mellom FDV-rundene. Ønsker økt fokus på varig kvalitets heving. Se fig 11</t>
  </si>
  <si>
    <t xml:space="preserve">Gjennomføre bygningskontroll-løype som finner og teller avvik i forbindelse med FDV-rundene hvert år
</t>
  </si>
  <si>
    <t>alle kommuner</t>
  </si>
  <si>
    <t xml:space="preserve">Kartverket
</t>
  </si>
  <si>
    <t>Rette avvikene</t>
  </si>
  <si>
    <t>10% årlig</t>
  </si>
  <si>
    <t>Nasjonalt mål</t>
  </si>
  <si>
    <t xml:space="preserve">Redusere antall avvik i samferdselskontrollene </t>
  </si>
  <si>
    <t>Noe feil, mangler og inkonsistens. Se fig 12</t>
  </si>
  <si>
    <t>Gjennomføre samferdselskontroll-løype som finner og teller avvik i forbindelse med FDV-runde</t>
  </si>
  <si>
    <t>Forbedre fullstendighet og nøyaktighet på FKB-Vann; mer sammenhengende bekkenettverk, konsistens mellom FKB og N50</t>
  </si>
  <si>
    <t>Gjennomført for 33 kommuner. Statusoversikt i fig 13-14</t>
  </si>
  <si>
    <r>
      <rPr>
        <sz val="10"/>
        <color theme="1"/>
        <rFont val="Calibri"/>
        <family val="2"/>
      </rPr>
      <t xml:space="preserve">Benytte dreneringslinjer generert fra laserdata til å forbedre fullstendighet.  </t>
    </r>
    <r>
      <rPr>
        <sz val="9"/>
        <color theme="1"/>
        <rFont val="Calibri"/>
        <family val="2"/>
        <scheme val="minor"/>
      </rPr>
      <t xml:space="preserve">
</t>
    </r>
    <r>
      <rPr>
        <sz val="9"/>
        <color theme="1"/>
        <rFont val="Arial"/>
        <family val="2"/>
      </rPr>
      <t xml:space="preserve">
</t>
    </r>
  </si>
  <si>
    <t>Resterende kommuner</t>
  </si>
  <si>
    <t xml:space="preserve">Geovekst
</t>
  </si>
  <si>
    <t>P
P</t>
  </si>
  <si>
    <t>Registrere stikkrenner og andre bekkelukkinger i alle kommuner – for de viktigste områdene samfunnsmessig/kritiske punkt. Registreres i NVDB. Parter godgjøres for egeninnsats i nye Geovekst-prosjekter.</t>
  </si>
  <si>
    <t>25%</t>
  </si>
  <si>
    <t>Samfinansiering av innmålinger.  +Lag nytt kart!</t>
  </si>
  <si>
    <t>Registrere stikkrenner og andre bekkelukkinger i alle kommuner – for de viktigste områdene samfunnsmessig/kritiske punkt. Registreres i NVDB. Parter godtgjøres for egeninnsats i nye Geovekst-prosjekter.</t>
  </si>
  <si>
    <t>100%</t>
  </si>
  <si>
    <t>2028</t>
  </si>
  <si>
    <t>Bør prioriteres - viktig i forb.m. ekstremvær</t>
  </si>
  <si>
    <t>Vegvesenet</t>
  </si>
  <si>
    <t>Bane NOR</t>
  </si>
  <si>
    <t>Videreutvikle metode for forbedring av FKB-Vann</t>
  </si>
  <si>
    <t>Masteroppgave på dette våren 2024</t>
  </si>
  <si>
    <t>God kvalitet på FKB-Sti</t>
  </si>
  <si>
    <t>Mye feil, mangler og inkonsistens</t>
  </si>
  <si>
    <t>Starte arbeidet med å kvalitetsheve stier i forbindelse med Geovekst-prosjekt i alle regioner, med samtidig samordning mot Turruter/N50. Vurdere bruk av data fra ulike kilder; crowdsourcing, o-kart, skogbruksplan, treningsapper etc. Avventer metode til framtidig forvaltningsmodell er avgjort.</t>
  </si>
  <si>
    <t>3 prosjekt</t>
  </si>
  <si>
    <t>2025</t>
  </si>
  <si>
    <t>Hva med Sti inn i NVDB - Skal vi ha en aktivitet på det?</t>
  </si>
  <si>
    <t>Alle kommuner skal ha rutinebeskrivelser for kontinuerlig ajourhold av FKB data</t>
  </si>
  <si>
    <t>De fleste har for AR5
Mal finnes for:
AR5 
Vegtema 
Bygg</t>
  </si>
  <si>
    <t xml:space="preserve">Kartverket samler inn alle eksisterende rutinebeskrivelser og utarbeider mal på bakgrunn av disse. Se oversikt over innsamlede beskrivelser i figur 15
</t>
  </si>
  <si>
    <t xml:space="preserve">Kartverket
</t>
  </si>
  <si>
    <t>Kommunene etablerer rutinebeskrivelser basert på oppdatering av SFKB for AR5, bygg, tiltak, veg og elveg
Rutinebeskrivelser gjennomgås på faggruppemøte  i det enkelte samarbeid
Oppdaterte rutinebeskrivelser sendes Kartverket i FDV-runden</t>
  </si>
  <si>
    <t xml:space="preserve">Hva bør målet være? </t>
  </si>
  <si>
    <t>Kartverket fører statusoversikt over innleverte beskrivelser</t>
  </si>
  <si>
    <t>Oppdatert oversikt må inn</t>
  </si>
  <si>
    <t xml:space="preserve">Kartverket og Statsforvalteren samarbeider om innsamling av beskrivelsene for AR5.   Statsforvalteren rapporterer til NIBIO kommuner som ikke har beskrivelse for AR5 </t>
  </si>
  <si>
    <t>Statsforvalteren</t>
  </si>
  <si>
    <t>8</t>
  </si>
  <si>
    <t>Data fra dronekartlegging tilflyte SFKB; med rett kvalitet</t>
  </si>
  <si>
    <t>Skjer i liten grad i dag</t>
  </si>
  <si>
    <t>Vurdere bruk av drone i Geovekstprosjekt - for Vegvesen/Fylkeskommune-anlegg</t>
  </si>
  <si>
    <t>1 prosjekt</t>
  </si>
  <si>
    <t>Vurdert i Valdres 2023. Vurdere i 2024</t>
  </si>
  <si>
    <t>9</t>
  </si>
  <si>
    <t>God kvalitet på FKB-Veg</t>
  </si>
  <si>
    <t>Feil, mangler og inkonsistens i alle kommuner</t>
  </si>
  <si>
    <t>Kravspesifikasjon FKB/NVDB skal benyttes ved leveranse fra entreprenør</t>
  </si>
  <si>
    <t>NVDB-brukerforum</t>
  </si>
  <si>
    <t>Ajourføre kravspesifikasjon FKB/NVDB ved behov</t>
  </si>
  <si>
    <t>Avholde kurs hvert 2. år</t>
  </si>
  <si>
    <t>10</t>
  </si>
  <si>
    <t>Konsistens mellom alle FKB-datasett</t>
  </si>
  <si>
    <t>En del inkonsistens</t>
  </si>
  <si>
    <t xml:space="preserve">Ta i bruk nye metoder for å fange opp inkonsistens mellom datasett
</t>
  </si>
  <si>
    <t xml:space="preserve">K
</t>
  </si>
  <si>
    <t>Ringebu kommune prosjekt er avsluttet. 
Endre tidsfrist til kontinuerlig</t>
  </si>
  <si>
    <t>Følge opp at kommunene har implementert konsekvensrettting i rutinebeskrivelser</t>
  </si>
  <si>
    <t>11</t>
  </si>
  <si>
    <t>Oppdatert FKB-Ledning</t>
  </si>
  <si>
    <t>Gjennomføre periodisk ajourføring av FKB-Ledning i henhold til geodataplanen, vurdere behov for kartlegging av lavspent og ekom luftspenn, og eventuelt bruk av manuskart.  Involvere anleggseiere (Geovekst-partene) i planleggingen av ny datafangst. Vurdere datafangstmetode, hva som skal kartlegges.</t>
  </si>
  <si>
    <t>12</t>
  </si>
  <si>
    <t xml:space="preserve">Data fra periodisk ajourføring av FKB-Ledning tas i bruk av anleggseier </t>
  </si>
  <si>
    <t>Mange anleggseiere unnlater å ta i bruk oppdatere data i eget anleggsregister. Enkelte har heller ikke etablert eget anleggsregister</t>
  </si>
  <si>
    <t xml:space="preserve">Være pådriver for å få til opplegg for at ledningsdata fra periodisk ajourføring benyttes til oppgraderingen av anleggseiers register. </t>
  </si>
  <si>
    <t>Everksgruppa</t>
  </si>
  <si>
    <t>13</t>
  </si>
  <si>
    <t>FKB-Ledning skal holdes kontinuerlig oppdatert</t>
  </si>
  <si>
    <t>Varierende</t>
  </si>
  <si>
    <t>Ledningseier avleverer ledningsdata i forbindelse med FDV-runden (minimum en gang i året)</t>
  </si>
  <si>
    <t>Ledningseier</t>
  </si>
  <si>
    <t xml:space="preserve">Utføre konsistenskontroller mellom anleggseiers register og SFKB
</t>
  </si>
  <si>
    <t>Arrangere fagdag for offentlige ledningseiere om ny luftfartshinderforskrift og rapportering til NRL</t>
  </si>
  <si>
    <t>Ønsker kurs i hvordan data skal se ut ved leveranse. Se kompetanse kap 5.</t>
  </si>
  <si>
    <t>Konsistenssjekk mellom NRL og FKB</t>
  </si>
  <si>
    <t>14</t>
  </si>
  <si>
    <t>Registrere eierinformasjon for objektene som inngår i FKB-Ledning</t>
  </si>
  <si>
    <t>Mange objekter mangler korrekt eierinformasjon</t>
  </si>
  <si>
    <t>I samarbeid med ledningseierne påføre og rette feil i eierinformasjon i SFKB</t>
  </si>
  <si>
    <t xml:space="preserve"> </t>
  </si>
  <si>
    <t>Ortofoto</t>
  </si>
  <si>
    <t>Ortofoto med oppløsning 10 cm i alle områder med FKB-A/B-bilder</t>
  </si>
  <si>
    <t>Tilgjengelige ortofoto skal samsvare med FKB-data, ortofoto er ferskvare og må ajourføres</t>
  </si>
  <si>
    <t xml:space="preserve">Etablere ortofoto i alle FKB-A/B prosjekter med fotografering
</t>
  </si>
  <si>
    <t>Oftere oppdatering av ortofoto i sentrale områder</t>
  </si>
  <si>
    <t>Ortofoto10 etablert ved FKB-A/B-kartlegging</t>
  </si>
  <si>
    <t>Tilpasse ulike fotograferinger (FKB, skråfoto, droner)</t>
  </si>
  <si>
    <t>Data fra dronekartlegging tilflyte Norge i bilder; med rett kvalitet</t>
  </si>
  <si>
    <t>Enkeltområder i Valdres, Lom, Skjåk, Folldal innlagt i Norgeibilder</t>
  </si>
  <si>
    <t>Være pådriver for å ta i bruk sentralt opplegg for tilgjengeliggjøring av data</t>
  </si>
  <si>
    <t>Brukerforum drone</t>
  </si>
  <si>
    <t>K
P
P</t>
  </si>
  <si>
    <t>Kontinuerlig
2023
2023</t>
  </si>
  <si>
    <t>Opprette nasjonalt brukerforum for å øke trykket på å ferdigstille løsning!</t>
  </si>
  <si>
    <t xml:space="preserve"> Pilotprosjekt for innlegging av data fra Statens Vegvesen</t>
  </si>
  <si>
    <t>2023</t>
  </si>
  <si>
    <t>Tas ut - har gjennomført pilot m Fkom</t>
  </si>
  <si>
    <t>Opprette meldetjeneste med dekningskart for droneflyginger - via Temadata Innlandet</t>
  </si>
  <si>
    <t>Være gode på å anvende droner og dronedata</t>
  </si>
  <si>
    <t>Brukerforum for droner er opprettet</t>
  </si>
  <si>
    <t>Sørge for et aktivt brukerforum - arrangere møter</t>
  </si>
  <si>
    <t>2-3</t>
  </si>
  <si>
    <t>Legge til rette for erfaringsutveksling og arrangere kompetansehevingstiltak</t>
  </si>
  <si>
    <t>Omløpsfoto</t>
  </si>
  <si>
    <t>Forutsigbar gjennomføring av omløpsfotografering</t>
  </si>
  <si>
    <t>Omløpsfotoprogrammet følger nå Innlandets plan, se fig 21</t>
  </si>
  <si>
    <t>Gi innspill til omløpsfotoprogrammet ved behov for justeringer av fotoplan i forhold til Innlandets behov.</t>
  </si>
  <si>
    <t>Tilby IR-ofo i alle omløpsfotoprosjekt</t>
  </si>
  <si>
    <t>Historiske ortofoto</t>
  </si>
  <si>
    <t>Historiske ortofoto i ønskede områder og tidsserier</t>
  </si>
  <si>
    <t>Finnes fra ØK-førstegangs kartlegging, og dekninger etablert i samarbeidsprosjekt i 2021</t>
  </si>
  <si>
    <t>Melde inn ønskede dekninger for etablering av ortofoto</t>
  </si>
  <si>
    <t>Parter</t>
  </si>
  <si>
    <t>Gjennomføre prosjekt ved behov</t>
  </si>
  <si>
    <t>Skråfoto i alle ønskede områder og med avtalt oppdateringshyppighet</t>
  </si>
  <si>
    <t>Etablert i 2016, 2020, 2023 - se kart</t>
  </si>
  <si>
    <t>Melde inn behov</t>
  </si>
  <si>
    <t>Samarbeidsparter</t>
  </si>
  <si>
    <t>Oppdatert kart</t>
  </si>
  <si>
    <t>Alle skråfoto i egnet forvaltnings- og visningsløsning</t>
  </si>
  <si>
    <t>Avtale om felles løsning t.o.m 2025</t>
  </si>
  <si>
    <t>Avtale fornyes/revideres i 2025</t>
  </si>
  <si>
    <t>Parter/ Kartverket</t>
  </si>
  <si>
    <t>Sikre gode funksjonelle visningsløsninger og økt bruk av etablerte bilder</t>
  </si>
  <si>
    <t>Brukerforum Skråbilder opprettet i 2020, webinar avholdt</t>
  </si>
  <si>
    <t xml:space="preserve">Gjennomføre tiltak for kompetanseheving og erfaringsutveksling </t>
  </si>
  <si>
    <t>Utvikle visningsløsning via brukerforumet</t>
  </si>
  <si>
    <t>Ortofoto fra alle skråfotoprosjekter</t>
  </si>
  <si>
    <t>Bilder er ferskvare, ortofoto kan lages som rimelig biprodukt</t>
  </si>
  <si>
    <t>Bestilles i forbindelse med skråbildeprosjekt. Samtidig fotografering med FKB-fotografering søkes unngått</t>
  </si>
  <si>
    <t>Oppdaterte høydedata og konsistens mellom høydedata og FKB-A/B-data</t>
  </si>
  <si>
    <t>Terrenget endrer seg, og modellen må oppdateres</t>
  </si>
  <si>
    <t xml:space="preserve">Laserskanne områder etter plan vist i fig.21
</t>
  </si>
  <si>
    <t>-</t>
  </si>
  <si>
    <t>2033</t>
  </si>
  <si>
    <t>Viser plan for skanning av hele fylket</t>
  </si>
  <si>
    <t>Utarbeide retningslinjer for hvor, hvordan og når høydemodellen skal oppdateres</t>
  </si>
  <si>
    <t>Plan for skanning laget i 2023</t>
  </si>
  <si>
    <t>Benytte FKB-tiltak som grunnlag for vurdering av aktuelle, mindre områder for laserkanning i forbindelse med Geovekstprosjekter</t>
  </si>
  <si>
    <t>Økt nytteverdi og utnyttelse av høydedata</t>
  </si>
  <si>
    <t>Flere bør benytte laserdata enn de som er brukere i dag</t>
  </si>
  <si>
    <t>Informere aktuelle brukere om mulighetene ved å bruke laserdata i forbindelse med ND Regionmøter</t>
  </si>
  <si>
    <t>Alle etablerte høydedata med dokumentert kvalitet i nasjonal forvaltningsløsning</t>
  </si>
  <si>
    <t>En del data etablert av ulike parter ligger ikke i nasjonal løsning (eks. data fra droner)</t>
  </si>
  <si>
    <t xml:space="preserve">Være pådriver for å ta i bruk nytt opplegg for innlegging av data
</t>
  </si>
  <si>
    <t>Pilotprosjekt for innlegging av data fra Statens Vegvesen</t>
  </si>
  <si>
    <t>Opprette meldetjeneste med dekningskart for droneflyvninger - via Temadata Innlandet</t>
  </si>
  <si>
    <t>Endret tidsfrist ihht Temadata Innlandet</t>
  </si>
  <si>
    <t>Oppdaterte høydekurver</t>
  </si>
  <si>
    <t>Høydekurver oppdateres i alle Geovekst laserprosjekt</t>
  </si>
  <si>
    <t>Oppdatere høydekurver ved generering fra punktskyer fra laser eller foto (ingen fotogrammetrisk konstruksjon)</t>
  </si>
  <si>
    <t>Nedsette lokal arbeidsgruppe for bruk av høydedata i kommunene. Gruppa skal gi gode eksempler på bruk, og gi innspill til kompetansetiltak</t>
  </si>
  <si>
    <t>Skal ikke tas ut! AUBG 2022 - Fortsatt aktuelt? JA! KV sender ut interesseforespørsel</t>
  </si>
  <si>
    <t>For nye bygg, herunder fritidsboliger; Sikre at datafeltene BRA, vann, avløp, energi og oppvarming får full utfyllingsgrad og med riktig kvalitet</t>
  </si>
  <si>
    <t>Ikke alltid denne informasjonen følger med byggesaken.</t>
  </si>
  <si>
    <t xml:space="preserve">Utarbeide veiledningsmateriale som skal sikre ensartet føring kommunene i mellom </t>
  </si>
  <si>
    <t>Implementere veiledningsmateriale som sikrer ensartet føring</t>
  </si>
  <si>
    <t xml:space="preserve">For eksisterende fritidsboliger: Oppdatere matrikkelen med informasjon om BRA, vann, avløp, energi og oppvarming fra evt andre kilder hvor kommunen har denne informasjonen </t>
  </si>
  <si>
    <t>Det er i oktober 2023 registrert 92 273 fritidsbygg i Innlandet (bygningstype 161-163). 3,4% mangler BRA, 55% mangler info om vann, 65,3% mangler info om avløp, 69,7% mangler info om oppvarming og 68,4% mangler energikilde</t>
  </si>
  <si>
    <t>Alle kommuner i Innlandet skal ha autorisert landmåler, enten i egen kommune eller gjennom kommunesamarbeid</t>
  </si>
  <si>
    <r>
      <rPr>
        <sz val="10"/>
        <color rgb="FF000000"/>
        <rFont val="Calibri"/>
        <family val="2"/>
        <scheme val="minor"/>
      </rPr>
      <t>Etter 1. desember 2025 må den som utpekes til å bestyre oppmålingsforretninger være autorisert eiendomslandmåler</t>
    </r>
  </si>
  <si>
    <t>GIS-samarbeidene lager en plan for å møte krav om autorisering.</t>
  </si>
  <si>
    <t>Dele erfaringer fra matrikkel-forbedringstiltak</t>
  </si>
  <si>
    <t xml:space="preserve">Flere kommuner har gjennomført større matrikkelforbedringstiltak - erfaringer fra disse bør deles med andre </t>
  </si>
  <si>
    <t>Holde oppdatert liste over kommuner i Innlandet som har gjort større matrikkelforbedringstiltak, og hva de har hatt fokus på slik at andre lettere kan oppsøke erfaring</t>
  </si>
  <si>
    <t>Kartverket/Kommunen</t>
  </si>
  <si>
    <t>Organsiere møteplasser (seminar/webinar) der positive erfaringer fra matrikkelforbedringstiltak deles</t>
  </si>
  <si>
    <t>Alle MUF er fullført i henhold til avtalt frist</t>
  </si>
  <si>
    <r>
      <t>Per 18.08.2023 er det 214 utsatte oppmålings-forretninger med utgått frist. Dette er fordelt på 24 kommun</t>
    </r>
    <r>
      <rPr>
        <sz val="10"/>
        <rFont val="Calibri"/>
        <family val="2"/>
        <scheme val="minor"/>
      </rPr>
      <t>er, se figur 23</t>
    </r>
    <r>
      <rPr>
        <sz val="10"/>
        <color theme="1"/>
        <rFont val="Calibri"/>
        <family val="2"/>
        <scheme val="minor"/>
      </rPr>
      <t>.
For oppdatert status se: 
https://www.kartverket.no/datakvalitet/rapporter/matrikkelenhet/
«Bestående matrikkelenheter uten fullført oppmålingsforretning.xlsx»</t>
    </r>
  </si>
  <si>
    <t>Fullføre MUF innen frist, eventuelt bruke muligheten til å utsette merking i ytterligere 3 år</t>
  </si>
  <si>
    <t>Ikke flere enn 150 MUF med utgått frist for oppmåling 31.12.2024</t>
  </si>
  <si>
    <t>Kartverket sender ut statusrapporter</t>
  </si>
  <si>
    <t>Statsforvalteren vurderer om det er nødvendig gjøre vedtak om fullføring av oppmålingsforretning på kommunens regning</t>
  </si>
  <si>
    <t>Årlig reduksjon på 500 stk matrikkelenheter som ikke er i matrikkel-kartet</t>
  </si>
  <si>
    <r>
      <t>Per 18.08.2023 er det 12 694 bestående grunneiendommer og festegrunner som ikke finnes i matrikkelkarte</t>
    </r>
    <r>
      <rPr>
        <sz val="10"/>
        <rFont val="Calibri"/>
        <family val="2"/>
        <scheme val="minor"/>
      </rPr>
      <t>t, se figur 24</t>
    </r>
    <r>
      <rPr>
        <sz val="10"/>
        <color theme="1"/>
        <rFont val="Calibri"/>
        <family val="2"/>
        <scheme val="minor"/>
      </rPr>
      <t xml:space="preserve"> 
For oppdatert status se: 
https://www.kartverket.no/datakvalitet/rapporter/matrikkelenhet/
«Bestående matrikkelenheter uten teig.xlsx»</t>
    </r>
  </si>
  <si>
    <t xml:space="preserve">Lage rutine for:
a.	Bli kvitt eiendommen
b.	Kartfeste eiendommen, brev til berørt grunneier (varsel før/etter) </t>
  </si>
  <si>
    <t>500</t>
  </si>
  <si>
    <t>Kommunene må sikre at gjennomførte oppmålingsforretninger og avsagte jordskiftedommer er innlagt i matrikkelen på tilfredsstillende måte</t>
  </si>
  <si>
    <t>Årlig reduksjon på 500 stk matrikkelenheter som kun er registrert med fiktive grenser</t>
  </si>
  <si>
    <t>Per 18.08.2023 er det 13 450 grunneiendommer og festegrunner som kun er registrert med fiktive grenser. 
For oppdatert status se: https://www.kartverket.no/datakvalitet/rapporter/matrikkelenhet/
«Bestående matrikkelenheter med fiktive grenser.xlsx» 
Det er også mange eiendommer som har en eller flere grenser med dårlig kvalitet.</t>
  </si>
  <si>
    <t>Tilby oppmåling til redusert pris i bestemte områder</t>
  </si>
  <si>
    <t xml:space="preserve">Årlig reduksjon på 300 teiger i matrikkelen som er registrert med flere matrikkelenheter, såkalte "kommabruk" </t>
  </si>
  <si>
    <t>Per 02.08.2023 er det 12 650 teiger som er registrert med flere matrikkelenheter
For oppdatert status se: 
https://www.kartverket.no/datakvalitet/rapporter/matrikkelenhet/
«Antall teiger med flere matrikkelenheter.xlsx»</t>
  </si>
  <si>
    <t>Kartverket sender ut rapport over disse teigene</t>
  </si>
  <si>
    <t>300</t>
  </si>
  <si>
    <t>Identifisere "kommabruk" innenfor områder regulert til utbygging.</t>
  </si>
  <si>
    <t>Lage brevmal som kan informere og inspirere grunneiere til å rydde opp i "kommabruk". Gjøre det tilgjengelig for kommunene</t>
  </si>
  <si>
    <t>Matrikulering av umatrikulert grunn</t>
  </si>
  <si>
    <t>Mye areal er registrert som 0/0 (Matrikkel-nummer mangler) eller 0/1 (Matrikkelnummer vann mangler)</t>
  </si>
  <si>
    <t>Matrikulere veger i Innlandet</t>
  </si>
  <si>
    <t>Kommunen/Innlandet fylkeskommune</t>
  </si>
  <si>
    <t>Matrikulere annet umatrikulert areal</t>
  </si>
  <si>
    <t>Heve kvaliteten på eiendomsgrenser i matrikkelen</t>
  </si>
  <si>
    <t>Mange av eiendomsgrensene i matrikkelen er registrert med dårlig kvalitet</t>
  </si>
  <si>
    <t>Forbedring av kvalitet på grenser langs fylkesveg</t>
  </si>
  <si>
    <t>Innlandet fylkeskommune</t>
  </si>
  <si>
    <t>Ha rutine for at byggesak melder fra ved usikre grenser og at kommunen krever oppmåling</t>
  </si>
  <si>
    <t>Bruke georefererte jordskiftekart og ferdigvegskart til kvalitetsforbedring</t>
  </si>
  <si>
    <t xml:space="preserve">Full etterlevelse av 5-dagersfristen </t>
  </si>
  <si>
    <t xml:space="preserve">Stor variasjon fra kommune til kommune. Status for perioden 01.01.2023 - 22.08.2023 er at fra 15% av byggene til 100% føres innenfor frist. Totalt for Innlandet føres 80% innen frist.
For status siste måned se:
https://www.kartverket.no/datakvalitet/rapporter/bygg/
"Antall bygg med etterslep i registrering.xlsx"
</t>
  </si>
  <si>
    <t>Kartverket følger opp kommunene med forsinkelsesstatistikk med antall dager over frist</t>
  </si>
  <si>
    <t xml:space="preserve">P </t>
  </si>
  <si>
    <t>Ta ut rapporter over bygg som ikke er registrert ferdigmeldt, en viss tid siden igangsetting</t>
  </si>
  <si>
    <t>Lovpålagte datafelt for arealer i bygninger fylles ut på bygninger registrert etter 1. januar 2010</t>
  </si>
  <si>
    <t>Per 15.09.2023 er det 12% av byggene registrert etter 01.01.2010 som mangler bebygd areal, 7,3% mangler bruksareal og 76,4% mangler bruttoareal</t>
  </si>
  <si>
    <t>Lage rutiner som ivaretar samordning mellom avdelinger i kommunen slik at feil/mangler blir meldt inn og rettet. Eks feiing/tilsyn, eiendomsskatt, kommunale avgifter osv.</t>
  </si>
  <si>
    <t>Minst 99 % av bygningspunktene i matrikkelen plassert innenfor bygningskropp i FKB-Bygning</t>
  </si>
  <si>
    <r>
      <rPr>
        <sz val="10"/>
        <color rgb="FF000000"/>
        <rFont val="Calibri"/>
        <family val="2"/>
      </rPr>
      <t>Vinteren 2017 var det ca. 35 000 aktive (bygningsstatus: ferdigattest, tatt i bruk) bygningspunkt som fantes i matrikkelen, men som ikke lå innenfor bygningskropp i FKB-Bygning.</t>
    </r>
    <r>
      <rPr>
        <sz val="10"/>
        <rFont val="Calibri"/>
        <family val="2"/>
      </rPr>
      <t xml:space="preserve"> Per august 2023 er dette 18 301 (96,9%). Se figur 25. </t>
    </r>
  </si>
  <si>
    <t>Kommunen registrerer bygningsomriss for byggpunkt</t>
  </si>
  <si>
    <r>
      <rPr>
        <sz val="10"/>
        <color rgb="FF000000"/>
        <rFont val="Calibri"/>
        <family val="2"/>
      </rPr>
      <t xml:space="preserve">Gjennomføre ‘byggvask’ etter Geovekst-prosjekter for å rette opp avvik mellom matrikkel og FKB-data. I 2024 gjelder dette </t>
    </r>
    <r>
      <rPr>
        <sz val="10"/>
        <color rgb="FF000000"/>
        <rFont val="Calibri"/>
        <family val="2"/>
      </rPr>
      <t>Lillehammerregionen og Valdres.</t>
    </r>
  </si>
  <si>
    <t>Kartverket sender ut feilrapport etter FDV-runder (1-2 ganger i året)</t>
  </si>
  <si>
    <t>Alle kommuner i Innlandet har gjort en førstegangs registrering av atkomstpunkt for aktuelle adresser</t>
  </si>
  <si>
    <t>Dersom adressepunktet ikke definerer atkomsten på en klar og entydig måte, skal kommunen i tillegg tildele et atkomstpunkt. Per 01.09.2023 har 35 av 46 kommuner i Innlandet registrert et eller flere atkomstpunkt.</t>
  </si>
  <si>
    <t>Registrering av atkomstpunkt skjer i henhold adresseveileder og føringsinstruks for matrikkelen</t>
  </si>
  <si>
    <t>100% vegadresser</t>
  </si>
  <si>
    <r>
      <rPr>
        <sz val="10"/>
        <color rgb="FF000000"/>
        <rFont val="Calibri"/>
        <family val="2"/>
      </rPr>
      <t>Vegadressedekningen i Innlandet er per august 2023 på 99,2 %</t>
    </r>
    <r>
      <rPr>
        <sz val="10"/>
        <rFont val="Calibri"/>
        <family val="2"/>
      </rPr>
      <t>. Se figur 26. Det er 9 kommuner som per september 2023 ikke har oppnådd målet om minst 99% vegadresser.</t>
    </r>
    <r>
      <rPr>
        <sz val="10"/>
        <color rgb="FFFF0000"/>
        <rFont val="Calibri"/>
        <family val="2"/>
      </rPr>
      <t xml:space="preserve">
</t>
    </r>
    <r>
      <rPr>
        <sz val="10"/>
        <color rgb="FF000000"/>
        <rFont val="Calibri"/>
        <family val="2"/>
      </rPr>
      <t>For oppdatert status se: https://www.kartverket.no/datakvalitet/rapporter/adresse/"Antall vegadresser og matrikkeladresser.xlsx"</t>
    </r>
  </si>
  <si>
    <t>Oppfordre kommunene til å omadressere fra matrikkel- til vegadresser, eller slette matrikkeladresser der de ikke er knyttet til adresseverdig bygg.</t>
  </si>
  <si>
    <t>Alle kommuner har minst 99% vegadresser</t>
  </si>
  <si>
    <t>Kommunene må ikke lage nye matrikkeladresser.</t>
  </si>
  <si>
    <t>Forbedre koblinger mellom adresser og bruksenheter i matrikkelen</t>
  </si>
  <si>
    <t>Opplæring i hvordan bruksenheter skal føres i matrikkelen, herunder kobling til adresse</t>
  </si>
  <si>
    <t>Kartverket/kommunen</t>
  </si>
  <si>
    <t>Oppdatert planregister i alle kommuner</t>
  </si>
  <si>
    <t>Det tar noen ganger lang tid fra en plan blir vedtatt til den blir lagt inn i kommunens forvaltningsbase </t>
  </si>
  <si>
    <t>Kommunene skal årlig, i forbindelse med FDV-runden bekrefte ovenfor Kartverket at de har en oppdatert rutinebeskrivelse for forvaltning av planregisteret.</t>
  </si>
  <si>
    <t>46</t>
  </si>
  <si>
    <t>Arrangere fagdag/kurs i forvaltning av planregister.</t>
  </si>
  <si>
    <t>Geosynkronisering av kommuneplan/kommunedelplan i alle kommuner i Innlandet</t>
  </si>
  <si>
    <t>Per 21.09.2023 geosynkroniserer 33 kommuner kommuneplaner</t>
  </si>
  <si>
    <t>Geosynkronisering av kommune- og kommunedelplan settes opp i kommuner som ikke har det</t>
  </si>
  <si>
    <t>Jobbe for sikker drift av geosynkronisering og god feilrapportering </t>
  </si>
  <si>
    <t>Det ble gjort flere tiltak i 2021/2022. Dette har gitt mindre feilmeldinger og mer stabil drift, men det må fortsatt jobbes med å skape gode rutiner knyttet til feilretting og mer forståelige feilrapporter</t>
  </si>
  <si>
    <t>Følge rutinebeskrivelser og ha rutiner for å ta tak i feilmeldinger</t>
  </si>
  <si>
    <t>Utforske muligheten for å ta i bruk Push-synkronisering</t>
  </si>
  <si>
    <t xml:space="preserve">Effektiv og samordnet forvaltning, drift og vedlikehold av alle plandatasett </t>
  </si>
  <si>
    <t xml:space="preserve">Ønsker å sikre at brukerne av plandata har tilgang til kvalitetssikrede og homogene data </t>
  </si>
  <si>
    <t xml:space="preserve">Ved behov gjennomføre plankontroll  FDV-runder. I tillegg ta i bruk maskinelle plankontroller etter hvert som disse er ferdig utviklet. </t>
  </si>
  <si>
    <t>Gå gjennom resultatet av kontrollen i punkt 4.1 på møter med kommunene i etterkant av FDV-runden ved behov.</t>
  </si>
  <si>
    <t>Kommunene i Innlandet skal ha mest mulig lik praksis for registrering av dispensasjoner</t>
  </si>
  <si>
    <t xml:space="preserve">Veldig varierende fra kommune til kommune om, hvordan og hvilke dispensasjoner blir registrert </t>
  </si>
  <si>
    <t xml:space="preserve">Sette ned en arbeidsgruppe som lager felles rutinemal for registrering av dispensasjoner </t>
  </si>
  <si>
    <t xml:space="preserve">Alle nye kommuneplaner/kommunedelplaner utarbeidet etter gjeldende produktspesifikasjon og tilgjengelig gjennom Norge digitalt-løsninger </t>
  </si>
  <si>
    <t xml:space="preserve">45 av 46 kommuner har tilgjengelig kommuneplandata (mangler Eidskog). </t>
  </si>
  <si>
    <t>Hvis kommunen ikke geosynkroniserer kommune- og kommunedelplaner må vedtatt arealplan sendes til Kartverket så raskt som mulig etter vedtak</t>
  </si>
  <si>
    <t xml:space="preserve">Utforske bruk av ePlanSak hos kommuner og fylkesetater </t>
  </si>
  <si>
    <t>ePlanSak er i tidlig oppstartsfase</t>
  </si>
  <si>
    <t xml:space="preserve">Sette seg inn i «Nasjonal produktspesifikasjon – Fagsystem for digital plansaksbehandling (ePlanSak), fagsystem for digital byggesaksbehandling (eByggeSak), og kommunalt planregister» (KS) </t>
  </si>
  <si>
    <t xml:space="preserve">Holde seg oppdatert på arbeidet med å digitalisere plan- og byggesaksområdet </t>
  </si>
  <si>
    <t>Lykkes med digitale planprosesser og overgang til plan 5.0</t>
  </si>
  <si>
    <t xml:space="preserve">Det er mange gamle arealplaner som ikke lenger er aktuelle.  I tillegg er det økende krav til kvaliteten på arealplaner for å kunne ta  i bruk  mulighetene innenfor digitale planprosesser. </t>
  </si>
  <si>
    <t>Kvalitetsheving, planvask og oppheving av gamle planer.</t>
  </si>
  <si>
    <t xml:space="preserve">Opprette en arbeidsgruppe som lager en anbefalt  metode (best practis) for hvordan kommunen kan løser pkt.8.1 </t>
  </si>
  <si>
    <t xml:space="preserve">Erfaringsutveksling rundt digital medvirkning i planprosessen. </t>
  </si>
  <si>
    <t>Sette seg inn i og planlegge overgang Plan 5.0.</t>
  </si>
  <si>
    <t>Økt bruk av temadata</t>
  </si>
  <si>
    <t>Det ligger et stort uforløst potensial i mer bruk av DOK-data blant Norge Digitalt partene innenfor viktige område som f.eks klima og miljø, næringsutvikling, boligutvikling og beredskap. Det er viktig å vise mulighetene som finnes og gjøre veiledning og data tilgjengelig for brukerne. I innlandet skal vi styrke forståelsen for bruk av DOK som et kunnskapsgrunnlag i viktige samfunnsoppgaver.</t>
  </si>
  <si>
    <t>Tilgjengeliggjøre sammenstilt datagrunnlag for analyser via Temadata Innlandet innenfor disse temaene:
a.	Bygningsstatistikk
b.	Næringsstatistikk
c.	Befolkning, demografi</t>
  </si>
  <si>
    <t>n/a</t>
  </si>
  <si>
    <t>Temadata Innlandet</t>
  </si>
  <si>
    <t xml:space="preserve">Lage fortellerkart via Temadata Innlandet for å presentere gode løsninger/eksempler på bruk av data. </t>
  </si>
  <si>
    <t xml:space="preserve">Informasjonskampanje mot kommuneledelse. Temadata Innlandet skal finne en egnet arena for dette tiltaket. Det skal basere seg på geodatastrategien for Innlandet med brukerhistorier og forankring.
</t>
  </si>
  <si>
    <t xml:space="preserve">Temadata Innlandet (TI) skal bidra til bedre digital samhandling i Innlandet.
</t>
  </si>
  <si>
    <t>Det er ulik bruk ulik praksis innenfor det å bruke data og tjenester for å løse viktige samfunnsoppgaver blant kommunene og fylkesetatene i Innlandet. Temadata Innlandet skal bidra til at dette blir enklere.</t>
  </si>
  <si>
    <t>Drifte og strømlinje dataflyt, inn og ut av TI-basen, samt utforske hvilke muligheter man har innenfor den nasjonale infrastrukturen.</t>
  </si>
  <si>
    <t>Utvikle prioriterte analyser jf. delmål 1.1.</t>
  </si>
  <si>
    <t>Ta tak i nye datasett og sette disse i drift ved nye brukerbehov.</t>
  </si>
  <si>
    <t xml:space="preserve">Workshop i prosjektgruppa i Temadata Innlandet sammen med GIS-samarbeidene. </t>
  </si>
  <si>
    <t>Lage løsning for dronemetadata i Temadata Innlandet</t>
  </si>
  <si>
    <t>Droneforum Innlandet</t>
  </si>
  <si>
    <t>Jobbe mot nasjonale dataeier - dekningskart.</t>
  </si>
  <si>
    <t>Utvikle det det offentlige kartgrunnlaget(DOK) med lokale temadata.
I Temadata Innlandet skal vi, forvalte og drifte følgende lokale temadata i 2023:
1.Dreneringslinjer 
2.POI (interessepunkter)
3.Støydata for skytebaner, vindturbiner og industri
4.Byggegrenser veg.</t>
  </si>
  <si>
    <t>Temadata Innlandet etablerer, drifter og tilgjengeliggjør noen fylkesdatasett for fylkesetatene og kommunene. Det er viktig at disse dataene holdes oppdaterte og at kommunene bruker dataene i sin saksbehandling</t>
  </si>
  <si>
    <t>Dreneringslinjene ajourføres ved nye terreng- og stikkrenne data.</t>
  </si>
  <si>
    <t>Tiltak for stikkrenneregistrering i kommunene, hos veg-etatene og Bane Nor for å kunne forbedre dreneringslinjedataene.</t>
  </si>
  <si>
    <t>Norge Digitalt-partene</t>
  </si>
  <si>
    <t>POI-gruppa i Temadata Innlandet utvikler, drifter og vedlikeholder registreringsklienten.</t>
  </si>
  <si>
    <t>POI-gruppa i Temadata Innlandet etablerer løype for å vaske sentrale databaser med data fra POI-databasen.</t>
  </si>
  <si>
    <t>Kommunene oppdaterer POI-dataene for sin kommune ved behov og minst en gang i året.</t>
  </si>
  <si>
    <t>Kommunene</t>
  </si>
  <si>
    <t>Det skal tas et initiativ for at lokale datasett legges inn i nasjonale mottaksløsninger. Spørreundersøkelsen i 2023 viste at det finnes den del lokalt etablerte data.</t>
  </si>
  <si>
    <t>For støysone skytebane skal Temadata Innlandet lage datasett med markering av skytebaner med link til rapport</t>
  </si>
  <si>
    <t>Kommunene leverer data til støydatasettene.</t>
  </si>
  <si>
    <t>Byggegrenser veg tas ut med grunnlag i NVDB og tilgjengeliggøres i Temadata Innlandet-basen.</t>
  </si>
  <si>
    <t>Alle datasettene lokale datasettene i Temadata Innlandet gjøres tilgjengelige i Geonorge.</t>
  </si>
  <si>
    <t>Temadata Innlandet skal sørge for god kommunikasjon, slik at brukerbehov og problemstillinger fanges opp og sørge for opplæring slik at data og løsninger blir tatt i bruk.</t>
  </si>
  <si>
    <t>Det er utfordrende å nå ut med informasjon og dele kunnskap til alle kommunene og fylkesetatene.</t>
  </si>
  <si>
    <t>Årlig statusmøte med GIS-samarbeidene</t>
  </si>
  <si>
    <t>Temadata Innlandet webinar</t>
  </si>
  <si>
    <t>Det offentlige kartgrunnlaget(DOK)
Styrke forståelsen for at kommunene skal velge sitt DOK og aktivt bruke dette i plan og byggeprosesser.</t>
  </si>
  <si>
    <t>De fleste kommuner i Innlandet gjør en jobb på å velge ut datasett til DOK, men det gjenstår endel før de kommunale DOK-listene brukes aktivt i kommunene.</t>
  </si>
  <si>
    <t>Informasjon til kommunene om utvelgelse av datasett til DOK.</t>
  </si>
  <si>
    <t>Bruke Norge Digitalt-møtene til kompetanseheving og informasjon om DOK</t>
  </si>
  <si>
    <t>Vurdere og velge aktuelle nasjonale og lokale datasett – til kommunal DOK-liste og bruke denne DOK-lista aktivt som beslutningsgrunnlag.</t>
  </si>
  <si>
    <t>Sørge for at DOK-lista ligger tilgjengelig og kreve at eksterne planleggere og andre legger disse til grunn i plan og byggesaker.</t>
  </si>
  <si>
    <t xml:space="preserve">Økt bruk av kart og GIS i beredskap og samfunnssikkerhet
</t>
  </si>
  <si>
    <t>Det er lite aktivt samspill mellom kartmiljøet og beredskapsmiljøet i dag</t>
  </si>
  <si>
    <t>Etablere samarbeid om bruk av drone i beredskap og samfunnssikkerhet</t>
  </si>
  <si>
    <t xml:space="preserve">Få på plass veileder/sjekkliste for etablering/fremskaffing av datagrunnlag ved krisehendelser. </t>
  </si>
  <si>
    <t>Temadata Innlandet skal undersøke muligheten for å fremskaffe flere beredskapsrelevante datasett som kan formidles til partene.</t>
  </si>
  <si>
    <t>Temadata Innlandet skal definere noen nyttige kartanalyser/kartfunksjonalitet for ROS-analyser  og deretter sette opp disse som et hjelpemiddel for ROS-analyser i kommunene og hos fylkespartene.</t>
  </si>
  <si>
    <t xml:space="preserve">Turruter
Oppdatert datasett for turruter i alle kommuner. </t>
  </si>
  <si>
    <t>Mange kommuner og samarbeid i Innlandet har samlet inn og systematisert, eller vurdere å begynne innsamling av turruter. Dataene er i ulik grad gjort tilgjengelig for andre. I forbindelse med det nasjonale prosjektet friluftslivets ferdselsårer kartlegger mange kommuner eksisterende stier og ruter. Det er ønskelig at dette er data som kommer inn i den nasjonale turrutebasen.</t>
  </si>
  <si>
    <t>Kartverket gjennomfører teknisk kontroll av de lokalt registrerte turrutene, og lagrer disse i Nasjonal database for turruter</t>
  </si>
  <si>
    <t>Kvalitetsforbedre ruter med FKB-data, samt komplettere FKB-data med geometri fra ruter der det mangler i FKB</t>
  </si>
  <si>
    <t>Ta datasettet inn i FDV-avtalen etter etablering</t>
  </si>
  <si>
    <t>Regionvis gjennomføring av friluftslivets ferdselsårer med samtidig oppdatering av  den nasjonale turrutebasen med eksisterende turruter.</t>
  </si>
  <si>
    <t>Delfinansiering fra Geovekst for samtidig kvalitetsheving av FKB-TraktorvegSti i forbindelse med friluftslivets ferdselsårer.</t>
  </si>
  <si>
    <t>Kommentar fra kartverket/Spørsmål til AU Tema</t>
  </si>
  <si>
    <t>Felles kartverktøy for bruk i beredskapsarbeid</t>
  </si>
  <si>
    <t>Endringer i klima skaper utfordringer knyttet til overvann, flom, skred, vindfall og ødeleggelser av infrastruktur</t>
  </si>
  <si>
    <t>Lage fellesbase for hendelsespunkt</t>
  </si>
  <si>
    <t>Utvikle felles kartbasert hendelseslogg.</t>
  </si>
  <si>
    <t>Bruk av sensordata og dynamiske data inn beredskapsverktøy</t>
  </si>
  <si>
    <t>Tilrettelagte analyser og skreddersydde applikasjoner</t>
  </si>
  <si>
    <t>Tjeneste med klimakalkulator</t>
  </si>
  <si>
    <t>Tilrettelagte analyser</t>
  </si>
  <si>
    <t>Flomsimulering</t>
  </si>
  <si>
    <t>Innmelding av farekartlegging</t>
  </si>
  <si>
    <t xml:space="preserve">NVE og NGU har løsninger for innmelding av skred, flom, grunnboringer. Det finnes en del lokale data i kommunene som burde vært lagt inn i disse løsningene. </t>
  </si>
  <si>
    <t>Kommunene legger inn farekartlegginger i i disse løsningene</t>
  </si>
  <si>
    <t>Brukerforum klimatilpasning</t>
  </si>
  <si>
    <t>Det er lite utveksling av erfaringer og behov for applikasjoner og data knyttet til beredskap og klimatilpasning. Kompetanseheving.</t>
  </si>
  <si>
    <t>Det opprettes et brukerforum for utveksling av kunnskap rundt data og kartløsninger for klimatilpasning.</t>
  </si>
  <si>
    <t>Hvem skal eventuelt være med i et slikt forum?</t>
  </si>
  <si>
    <t>Kvalitetshevet kartgrunnlag for klimatilpasning og arealregnskap.</t>
  </si>
  <si>
    <t>I utvalgte områder trengs det oppdaterte kartdata for:
Sluk
Kummer
Bekkelukkinger/ledningsnett overvann
Bekker
Dreneringslinjer
Terreng (laser)
Naturtema som for eksempel myr
Skog og landbrukstema
Forurensing</t>
  </si>
  <si>
    <t>Oppdatert myrkart for Innlandet. Berike myrdata med dybdekartlegging og verdier for karbonlagring for utvalgte områder.</t>
  </si>
  <si>
    <t>Datafangst og deling av data ved hendelser</t>
  </si>
  <si>
    <t>FOU knyttet til klimatilpasning</t>
  </si>
  <si>
    <t>Oppdrag Mjøsa</t>
  </si>
  <si>
    <t>Maskinlæring/AI</t>
  </si>
  <si>
    <t>Helhetlig modell for et område</t>
  </si>
  <si>
    <t>Saksbehandlere bruker tilgjengelig geodata og tjenester</t>
  </si>
  <si>
    <t>Kontinuerlig behov for kompetanseutvikling. Høy grad av utskifting blant saksbehandlere.</t>
  </si>
  <si>
    <t xml:space="preserve">Gjennomføre kompetansedag for saksbehandlere i forbindelse med regionmøtene </t>
  </si>
  <si>
    <t xml:space="preserve">Samsvar mellom FKB-Bygg og matrikkelen </t>
  </si>
  <si>
    <t xml:space="preserve">Mye avvik mellom FKB-Bygg og matrikkel </t>
  </si>
  <si>
    <t xml:space="preserve">Gjennomføre byggkurs (FKB og matrikkel) hvert annet år </t>
  </si>
  <si>
    <t>kontinuerlig</t>
  </si>
  <si>
    <t>Nettbasert kursopplegg</t>
  </si>
  <si>
    <t>God kvalitet på vegtema</t>
  </si>
  <si>
    <t xml:space="preserve">Mye feil, mangler og inkonsistens i disse datasettene i alle kommuner </t>
  </si>
  <si>
    <t>Gjennomføre kurs i kommunal ajourføring av vegtema hvert annet år</t>
  </si>
  <si>
    <t>nettbasert kursopplegg</t>
  </si>
  <si>
    <t xml:space="preserve">God kvalitet i matrikkelen </t>
  </si>
  <si>
    <t xml:space="preserve">Det jobbes kontinuerlig med innlegging av nye data og forbedring av eksisterende data i matrikkelen. Fagdag med aktuelle tema vil bidra til økt kvalitet på arbeidet. </t>
  </si>
  <si>
    <t xml:space="preserve">Fagdag matrikkel </t>
  </si>
  <si>
    <t xml:space="preserve">Oppdatert planregister i alle kommuner </t>
  </si>
  <si>
    <t>Det tar noen ganger lang tid fra en plan blir vedtatt til den blir lagt inn i kommunens forvaltningsbase</t>
  </si>
  <si>
    <t>Temadag/webinar om viktigheten av oppdaterte planregister. Statsforvalterene deltar. Kan eventuelt kombineres med teknisk kurs</t>
  </si>
  <si>
    <t xml:space="preserve">Synliggjøre bruk av geodata i andre miljø </t>
  </si>
  <si>
    <t xml:space="preserve">Uutnyttet potensiale i noen miljøer  </t>
  </si>
  <si>
    <t xml:space="preserve">Delta på lokale og regionale konferanser for plan, klima, miljø og byggesak </t>
  </si>
  <si>
    <t xml:space="preserve">Gjøre anleggseiere i stand til å levere iht. ny luftfartshinderforskrift </t>
  </si>
  <si>
    <t xml:space="preserve">Ny forskrift som berører mange nye anleggseiere </t>
  </si>
  <si>
    <t xml:space="preserve">Fagdag for anleggseiere (kommuner, vegetater, private) </t>
  </si>
  <si>
    <t xml:space="preserve">Faglig møteplass </t>
  </si>
  <si>
    <t>Arrangeres årlig</t>
  </si>
  <si>
    <t>Sentrale  geomatikkdager - Lillehammer 12-14. mars 2024</t>
  </si>
  <si>
    <t>Geoforum</t>
  </si>
  <si>
    <t xml:space="preserve">Kunnskap om nye fellesløsninger for plan og bygg </t>
  </si>
  <si>
    <t xml:space="preserve">Flere nye løsninger under utvikling </t>
  </si>
  <si>
    <t>Webinar</t>
  </si>
  <si>
    <t>DIGI Innlandet</t>
  </si>
  <si>
    <t>Aktuelt i 2024?</t>
  </si>
  <si>
    <t>Nanolæring</t>
  </si>
  <si>
    <t xml:space="preserve">Informere og kurse lokalt om aktuelle tema. </t>
  </si>
  <si>
    <t xml:space="preserve">Korte kurs/info om et spesifikt emne på 10-15 min, </t>
  </si>
  <si>
    <t>Region-samarbeidene</t>
  </si>
  <si>
    <t>Geoforum Fagdag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</si>
</sst>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4]mmmm\ yyyy;@"/>
  </numFmts>
  <fonts count="41"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0" tint="-0.249977111117893"/>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sz val="10"/>
      <color rgb="FF000000"/>
      <name val="Calibri"/>
      <family val="2"/>
    </font>
    <font>
      <sz val="10"/>
      <color theme="1"/>
      <name val="Arial"/>
      <family val="2"/>
    </font>
    <font>
      <sz val="10"/>
      <color theme="1"/>
      <name val="Times New Roman"/>
      <family val="1"/>
    </font>
    <font>
      <sz val="10"/>
      <color theme="1"/>
      <name val="Calibri"/>
      <family val="2"/>
    </font>
    <font>
      <sz val="10"/>
      <color rgb="FFFF0000"/>
      <name val="Calibri"/>
      <family val="2"/>
      <scheme val="minor"/>
    </font>
    <font>
      <sz val="10"/>
      <color theme="9" tint="-0.249977111117893"/>
      <name val="Calibri"/>
      <family val="2"/>
      <scheme val="minor"/>
    </font>
    <font>
      <sz val="10"/>
      <color rgb="FF00B0F0"/>
      <name val="Calibri"/>
      <family val="2"/>
      <scheme val="minor"/>
    </font>
    <font>
      <sz val="10"/>
      <color theme="7"/>
      <name val="Calibri"/>
      <family val="2"/>
      <scheme val="minor"/>
    </font>
    <font>
      <sz val="10"/>
      <color theme="4" tint="-0.499984740745262"/>
      <name val="Calibri"/>
      <family val="2"/>
      <scheme val="minor"/>
    </font>
    <font>
      <sz val="10"/>
      <name val="Calibri"/>
      <family val="2"/>
      <scheme val="minor"/>
    </font>
    <font>
      <sz val="10"/>
      <name val="Calibri"/>
      <family val="2"/>
    </font>
    <font>
      <sz val="9"/>
      <color theme="1"/>
      <name val="Calibri"/>
      <family val="2"/>
      <scheme val="minor"/>
    </font>
    <font>
      <sz val="9"/>
      <color theme="1"/>
      <name val="Arial"/>
      <family val="2"/>
    </font>
    <font>
      <sz val="11"/>
      <name val="Calibri"/>
      <family val="2"/>
      <scheme val="minor"/>
    </font>
    <font>
      <sz val="10"/>
      <color rgb="FF00B050"/>
      <name val="Calibri"/>
      <family val="2"/>
      <scheme val="minor"/>
    </font>
    <font>
      <sz val="10"/>
      <color rgb="FF000000"/>
      <name val="Calibri"/>
      <family val="2"/>
      <scheme val="minor"/>
    </font>
    <font>
      <sz val="10"/>
      <color rgb="FF0070C0"/>
      <name val="Calibri"/>
      <family val="2"/>
      <scheme val="minor"/>
    </font>
    <font>
      <sz val="11"/>
      <color rgb="FF00B050"/>
      <name val="Calibri"/>
      <family val="2"/>
      <scheme val="minor"/>
    </font>
    <font>
      <sz val="10"/>
      <color theme="2" tint="-0.499984740745262"/>
      <name val="Calibri"/>
      <family val="2"/>
      <scheme val="minor"/>
    </font>
    <font>
      <sz val="10"/>
      <color theme="0" tint="-0.34998626667073579"/>
      <name val="Calibri"/>
      <family val="2"/>
      <scheme val="minor"/>
    </font>
    <font>
      <sz val="10"/>
      <color rgb="FFFF0000"/>
      <name val="Calibri"/>
      <family val="2"/>
    </font>
    <font>
      <sz val="11"/>
      <color rgb="FF00B050"/>
      <name val="Calibri"/>
      <family val="2"/>
    </font>
    <font>
      <sz val="11"/>
      <color rgb="FF000000"/>
      <name val="Calibri"/>
      <family val="2"/>
      <scheme val="minor"/>
    </font>
    <font>
      <sz val="11"/>
      <color theme="1" tint="4.9989318521683403E-2"/>
      <name val="Calibri"/>
      <family val="2"/>
      <scheme val="minor"/>
    </font>
    <font>
      <sz val="10"/>
      <color theme="1" tint="4.9989318521683403E-2"/>
      <name val="Calibri"/>
      <family val="2"/>
      <scheme val="minor"/>
    </font>
    <font>
      <sz val="10"/>
      <color theme="1" tint="4.9989318521683403E-2"/>
      <name val="Calibri"/>
      <family val="2"/>
    </font>
    <font>
      <b/>
      <sz val="12"/>
      <name val="Calibri"/>
      <family val="2"/>
      <scheme val="minor"/>
    </font>
    <font>
      <b/>
      <sz val="11"/>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s>
  <cellStyleXfs count="2">
    <xf numFmtId="0" fontId="0" fillId="0" borderId="0"/>
    <xf numFmtId="164" fontId="6" fillId="0" borderId="0"/>
  </cellStyleXfs>
  <cellXfs count="307">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0" fontId="4" fillId="0" borderId="0" xfId="0" applyFont="1"/>
    <xf numFmtId="0" fontId="0" fillId="6" borderId="12" xfId="0" applyFill="1" applyBorder="1"/>
    <xf numFmtId="0" fontId="0" fillId="6" borderId="13" xfId="0" applyFill="1" applyBorder="1"/>
    <xf numFmtId="0" fontId="0" fillId="6" borderId="10" xfId="0" applyFill="1" applyBorder="1"/>
    <xf numFmtId="3" fontId="0" fillId="6" borderId="10"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0" fillId="6" borderId="13" xfId="0" applyFill="1" applyBorder="1" applyAlignment="1">
      <alignment horizontal="right"/>
    </xf>
    <xf numFmtId="0" fontId="0" fillId="6" borderId="10" xfId="0" applyFill="1" applyBorder="1" applyAlignment="1">
      <alignment horizontal="right"/>
    </xf>
    <xf numFmtId="0" fontId="0" fillId="4" borderId="17" xfId="0" applyFill="1" applyBorder="1" applyAlignment="1">
      <alignment horizontal="centerContinuous"/>
    </xf>
    <xf numFmtId="0" fontId="0" fillId="3" borderId="18" xfId="0" applyFill="1" applyBorder="1"/>
    <xf numFmtId="0" fontId="0" fillId="3" borderId="19" xfId="0" applyFill="1" applyBorder="1"/>
    <xf numFmtId="3" fontId="0" fillId="2" borderId="20" xfId="0" applyNumberFormat="1" applyFill="1" applyBorder="1"/>
    <xf numFmtId="0" fontId="0" fillId="0" borderId="0" xfId="0" applyProtection="1">
      <protection locked="0"/>
    </xf>
    <xf numFmtId="0" fontId="0" fillId="4" borderId="3" xfId="0" applyFill="1" applyBorder="1" applyAlignment="1" applyProtection="1">
      <alignment horizontal="centerContinuous"/>
      <protection locked="0"/>
    </xf>
    <xf numFmtId="0" fontId="5" fillId="4" borderId="1" xfId="0" applyFont="1" applyFill="1" applyBorder="1" applyAlignment="1" applyProtection="1">
      <alignment horizontal="center" wrapText="1"/>
      <protection locked="0"/>
    </xf>
    <xf numFmtId="0" fontId="0" fillId="4" borderId="1" xfId="0" applyFill="1" applyBorder="1" applyProtection="1">
      <protection locked="0"/>
    </xf>
    <xf numFmtId="0" fontId="0" fillId="3" borderId="1" xfId="0" applyFill="1" applyBorder="1" applyProtection="1">
      <protection locked="0"/>
    </xf>
    <xf numFmtId="0" fontId="0" fillId="3" borderId="7" xfId="0" applyFill="1" applyBorder="1" applyProtection="1">
      <protection locked="0"/>
    </xf>
    <xf numFmtId="0" fontId="0" fillId="6" borderId="10" xfId="0" applyFill="1" applyBorder="1" applyProtection="1">
      <protection locked="0"/>
    </xf>
    <xf numFmtId="16" fontId="0" fillId="6" borderId="10" xfId="0" applyNumberFormat="1" applyFill="1" applyBorder="1"/>
    <xf numFmtId="0" fontId="3" fillId="0" borderId="0" xfId="0" applyFont="1"/>
    <xf numFmtId="3" fontId="0" fillId="6" borderId="10" xfId="0" quotePrefix="1" applyNumberFormat="1" applyFill="1" applyBorder="1"/>
    <xf numFmtId="0" fontId="9" fillId="0" borderId="0" xfId="0" applyFont="1"/>
    <xf numFmtId="49" fontId="0" fillId="7" borderId="1" xfId="0" applyNumberFormat="1" applyFill="1" applyBorder="1"/>
    <xf numFmtId="49" fontId="0" fillId="7" borderId="1" xfId="0" applyNumberFormat="1" applyFill="1" applyBorder="1" applyAlignment="1">
      <alignment wrapText="1"/>
    </xf>
    <xf numFmtId="49" fontId="10" fillId="0" borderId="1" xfId="0" applyNumberFormat="1" applyFont="1" applyBorder="1" applyAlignment="1">
      <alignment vertical="top" wrapText="1"/>
    </xf>
    <xf numFmtId="49" fontId="10" fillId="0" borderId="1" xfId="0" applyNumberFormat="1" applyFont="1" applyBorder="1" applyAlignment="1">
      <alignment horizontal="left" vertical="top" wrapText="1"/>
    </xf>
    <xf numFmtId="0" fontId="0" fillId="0" borderId="0" xfId="0" applyAlignment="1">
      <alignment vertical="top" wrapText="1"/>
    </xf>
    <xf numFmtId="0" fontId="13" fillId="0" borderId="0" xfId="0" applyFont="1" applyAlignment="1">
      <alignment horizontal="left" vertical="top" wrapText="1"/>
    </xf>
    <xf numFmtId="49" fontId="0" fillId="7" borderId="22" xfId="0" applyNumberFormat="1" applyFill="1" applyBorder="1"/>
    <xf numFmtId="49" fontId="10" fillId="0" borderId="24" xfId="0" applyNumberFormat="1" applyFont="1" applyBorder="1" applyAlignment="1">
      <alignment vertical="top" wrapText="1"/>
    </xf>
    <xf numFmtId="49" fontId="13" fillId="0" borderId="25" xfId="0" applyNumberFormat="1" applyFont="1" applyBorder="1" applyAlignment="1">
      <alignment horizontal="left" vertical="top" wrapText="1"/>
    </xf>
    <xf numFmtId="0" fontId="0" fillId="0" borderId="0" xfId="0" applyAlignment="1">
      <alignment wrapText="1"/>
    </xf>
    <xf numFmtId="49" fontId="10" fillId="0" borderId="22" xfId="0" applyNumberFormat="1" applyFont="1" applyBorder="1" applyAlignment="1">
      <alignment vertical="top" wrapText="1"/>
    </xf>
    <xf numFmtId="0" fontId="10" fillId="0" borderId="0" xfId="0" applyFont="1" applyAlignment="1">
      <alignment vertical="top" wrapText="1"/>
    </xf>
    <xf numFmtId="0" fontId="10" fillId="0" borderId="0" xfId="0" applyFont="1"/>
    <xf numFmtId="49" fontId="10" fillId="0" borderId="0" xfId="0" applyNumberFormat="1" applyFont="1"/>
    <xf numFmtId="0" fontId="15" fillId="0" borderId="0" xfId="0" applyFont="1" applyAlignment="1">
      <alignment horizontal="left" vertical="center" indent="2"/>
    </xf>
    <xf numFmtId="0" fontId="14" fillId="0" borderId="0" xfId="0" applyFont="1"/>
    <xf numFmtId="49" fontId="15" fillId="0" borderId="0" xfId="0" applyNumberFormat="1" applyFont="1" applyAlignment="1">
      <alignment horizontal="left" vertical="center" indent="2"/>
    </xf>
    <xf numFmtId="49" fontId="14" fillId="0" borderId="0" xfId="0" applyNumberFormat="1" applyFont="1"/>
    <xf numFmtId="0" fontId="0" fillId="0" borderId="1" xfId="0" applyBorder="1" applyAlignment="1">
      <alignment vertical="top"/>
    </xf>
    <xf numFmtId="0" fontId="0" fillId="0" borderId="0" xfId="0" applyAlignment="1">
      <alignment vertical="top"/>
    </xf>
    <xf numFmtId="0" fontId="10" fillId="0" borderId="25" xfId="0" applyFont="1" applyBorder="1" applyAlignment="1">
      <alignment vertical="top" wrapText="1"/>
    </xf>
    <xf numFmtId="49" fontId="11" fillId="0" borderId="1" xfId="0" applyNumberFormat="1" applyFont="1" applyBorder="1" applyAlignment="1">
      <alignment horizontal="left" vertical="top" wrapText="1"/>
    </xf>
    <xf numFmtId="49" fontId="10" fillId="7" borderId="1" xfId="0" applyNumberFormat="1" applyFont="1" applyFill="1" applyBorder="1" applyAlignment="1">
      <alignment horizontal="left"/>
    </xf>
    <xf numFmtId="49" fontId="10" fillId="7" borderId="1" xfId="0" applyNumberFormat="1" applyFont="1" applyFill="1" applyBorder="1" applyAlignment="1">
      <alignment horizontal="left" wrapText="1"/>
    </xf>
    <xf numFmtId="0" fontId="10" fillId="0" borderId="0" xfId="0" applyFont="1" applyAlignment="1">
      <alignment horizontal="left"/>
    </xf>
    <xf numFmtId="0" fontId="14" fillId="0" borderId="0" xfId="0" applyFont="1" applyAlignment="1">
      <alignment horizontal="left"/>
    </xf>
    <xf numFmtId="49" fontId="14" fillId="0" borderId="0" xfId="0" applyNumberFormat="1" applyFont="1" applyAlignment="1">
      <alignment horizontal="left"/>
    </xf>
    <xf numFmtId="49" fontId="10" fillId="0" borderId="0" xfId="0" applyNumberFormat="1" applyFont="1" applyAlignment="1">
      <alignment horizontal="left"/>
    </xf>
    <xf numFmtId="0" fontId="10" fillId="0" borderId="0" xfId="0" applyFont="1" applyAlignment="1">
      <alignment horizontal="left" vertical="center" indent="2"/>
    </xf>
    <xf numFmtId="49" fontId="10" fillId="0" borderId="0" xfId="0" applyNumberFormat="1" applyFont="1" applyAlignment="1">
      <alignment horizontal="left" vertical="center" indent="2"/>
    </xf>
    <xf numFmtId="0" fontId="10" fillId="0" borderId="1" xfId="0" applyFont="1" applyBorder="1" applyAlignment="1">
      <alignment vertical="top" wrapText="1"/>
    </xf>
    <xf numFmtId="0" fontId="10" fillId="0" borderId="0" xfId="0" applyFont="1" applyAlignment="1">
      <alignment wrapText="1"/>
    </xf>
    <xf numFmtId="0" fontId="10" fillId="0" borderId="1" xfId="0" applyFont="1" applyBorder="1" applyAlignment="1">
      <alignment vertical="top"/>
    </xf>
    <xf numFmtId="0" fontId="18" fillId="0" borderId="1" xfId="0" applyFont="1" applyBorder="1" applyAlignment="1">
      <alignment vertical="top"/>
    </xf>
    <xf numFmtId="0" fontId="10" fillId="0" borderId="1" xfId="0" applyFont="1" applyBorder="1" applyAlignment="1">
      <alignment horizontal="left" vertical="top" wrapText="1"/>
    </xf>
    <xf numFmtId="49" fontId="17" fillId="0" borderId="1" xfId="0" applyNumberFormat="1" applyFont="1" applyBorder="1" applyAlignment="1">
      <alignment horizontal="left" vertical="top" wrapText="1"/>
    </xf>
    <xf numFmtId="0" fontId="12" fillId="0" borderId="0" xfId="0" applyFont="1" applyAlignment="1">
      <alignment vertical="top" wrapText="1"/>
    </xf>
    <xf numFmtId="0" fontId="20" fillId="0" borderId="1" xfId="0" applyFont="1" applyBorder="1" applyAlignment="1">
      <alignment horizontal="left" vertical="top" wrapText="1"/>
    </xf>
    <xf numFmtId="0" fontId="10" fillId="0" borderId="1" xfId="0" applyFont="1" applyBorder="1" applyAlignment="1">
      <alignment horizontal="left" vertical="center" wrapText="1"/>
    </xf>
    <xf numFmtId="0" fontId="0" fillId="6" borderId="23" xfId="0" applyFill="1" applyBorder="1"/>
    <xf numFmtId="0" fontId="0" fillId="6" borderId="23" xfId="0" applyFill="1" applyBorder="1" applyAlignment="1">
      <alignment horizontal="right"/>
    </xf>
    <xf numFmtId="49" fontId="22" fillId="0" borderId="1" xfId="0" applyNumberFormat="1" applyFont="1" applyBorder="1" applyAlignment="1">
      <alignment vertical="top" wrapText="1"/>
    </xf>
    <xf numFmtId="49" fontId="22" fillId="0" borderId="1" xfId="0" applyNumberFormat="1" applyFont="1" applyBorder="1" applyAlignment="1">
      <alignment horizontal="left" vertical="top" wrapText="1"/>
    </xf>
    <xf numFmtId="0" fontId="22" fillId="0" borderId="1" xfId="0" applyFont="1" applyBorder="1" applyAlignment="1">
      <alignment vertical="top" wrapText="1"/>
    </xf>
    <xf numFmtId="0" fontId="22" fillId="0" borderId="1" xfId="0" applyFont="1" applyBorder="1" applyAlignment="1">
      <alignment vertical="top"/>
    </xf>
    <xf numFmtId="0" fontId="22" fillId="0" borderId="1" xfId="0" applyFont="1" applyBorder="1" applyAlignment="1">
      <alignment horizontal="left" vertical="top" wrapText="1"/>
    </xf>
    <xf numFmtId="49" fontId="22" fillId="0" borderId="18" xfId="0" applyNumberFormat="1" applyFont="1" applyBorder="1" applyAlignment="1">
      <alignment vertical="top" wrapText="1"/>
    </xf>
    <xf numFmtId="49" fontId="22" fillId="0" borderId="22" xfId="0" applyNumberFormat="1" applyFont="1" applyBorder="1" applyAlignment="1">
      <alignment vertical="top" wrapText="1"/>
    </xf>
    <xf numFmtId="49" fontId="10" fillId="0" borderId="22" xfId="0" applyNumberFormat="1" applyFont="1" applyBorder="1" applyAlignment="1">
      <alignment horizontal="left" vertical="top" wrapText="1"/>
    </xf>
    <xf numFmtId="49" fontId="10" fillId="0" borderId="23" xfId="0" applyNumberFormat="1" applyFont="1" applyBorder="1" applyAlignment="1">
      <alignment horizontal="left" vertical="top" wrapText="1"/>
    </xf>
    <xf numFmtId="49" fontId="10" fillId="0" borderId="24" xfId="0" applyNumberFormat="1" applyFont="1" applyBorder="1" applyAlignment="1">
      <alignment horizontal="left" vertical="top" wrapText="1"/>
    </xf>
    <xf numFmtId="49" fontId="24" fillId="0" borderId="1" xfId="0" applyNumberFormat="1" applyFont="1" applyBorder="1" applyAlignment="1">
      <alignment horizontal="left" vertical="top" wrapText="1"/>
    </xf>
    <xf numFmtId="0" fontId="0" fillId="0" borderId="29" xfId="0" applyBorder="1" applyAlignment="1">
      <alignment vertical="top" wrapText="1"/>
    </xf>
    <xf numFmtId="0" fontId="10" fillId="0" borderId="1" xfId="0" applyFont="1" applyBorder="1" applyAlignment="1">
      <alignment horizontal="left"/>
    </xf>
    <xf numFmtId="0" fontId="10" fillId="0" borderId="1" xfId="0" applyFont="1" applyBorder="1" applyAlignment="1">
      <alignment horizontal="left" wrapText="1"/>
    </xf>
    <xf numFmtId="49" fontId="22" fillId="0" borderId="22" xfId="0" applyNumberFormat="1" applyFont="1" applyBorder="1" applyAlignment="1">
      <alignment horizontal="left" vertical="top" wrapText="1"/>
    </xf>
    <xf numFmtId="49" fontId="0" fillId="0" borderId="22" xfId="0" applyNumberFormat="1" applyBorder="1" applyAlignment="1">
      <alignment horizontal="left" vertical="top" wrapText="1"/>
    </xf>
    <xf numFmtId="49" fontId="10" fillId="8" borderId="1" xfId="0" applyNumberFormat="1" applyFont="1" applyFill="1" applyBorder="1" applyAlignment="1">
      <alignment horizontal="left" vertical="top" wrapText="1"/>
    </xf>
    <xf numFmtId="0" fontId="0" fillId="9" borderId="10" xfId="0" applyFill="1" applyBorder="1"/>
    <xf numFmtId="16" fontId="0" fillId="9" borderId="10" xfId="0" applyNumberFormat="1" applyFill="1" applyBorder="1"/>
    <xf numFmtId="49" fontId="26" fillId="7" borderId="1" xfId="0" applyNumberFormat="1" applyFont="1" applyFill="1" applyBorder="1" applyAlignment="1">
      <alignment wrapText="1"/>
    </xf>
    <xf numFmtId="49" fontId="0" fillId="7" borderId="1" xfId="0" applyNumberFormat="1" applyFill="1" applyBorder="1" applyAlignment="1">
      <alignment vertical="top"/>
    </xf>
    <xf numFmtId="49" fontId="0" fillId="7" borderId="1" xfId="0" applyNumberFormat="1" applyFill="1" applyBorder="1" applyAlignment="1">
      <alignment horizontal="center" vertical="center"/>
    </xf>
    <xf numFmtId="49" fontId="0" fillId="7" borderId="1" xfId="0" applyNumberFormat="1" applyFill="1" applyBorder="1" applyAlignment="1">
      <alignment horizontal="center" vertical="center" wrapText="1"/>
    </xf>
    <xf numFmtId="0" fontId="0" fillId="0" borderId="1" xfId="0" applyBorder="1" applyAlignment="1">
      <alignment vertical="top" wrapText="1"/>
    </xf>
    <xf numFmtId="0" fontId="12" fillId="6" borderId="13" xfId="0" applyFont="1" applyFill="1" applyBorder="1" applyAlignment="1">
      <alignment horizontal="right"/>
    </xf>
    <xf numFmtId="49" fontId="29" fillId="0" borderId="1" xfId="0" applyNumberFormat="1" applyFont="1" applyBorder="1" applyAlignment="1">
      <alignment horizontal="left" vertical="top" wrapText="1"/>
    </xf>
    <xf numFmtId="49" fontId="17" fillId="11" borderId="1" xfId="0" applyNumberFormat="1" applyFont="1" applyFill="1" applyBorder="1" applyAlignment="1">
      <alignment horizontal="left" vertical="top" wrapText="1"/>
    </xf>
    <xf numFmtId="0" fontId="10" fillId="0" borderId="23" xfId="0" applyFont="1" applyBorder="1" applyAlignment="1">
      <alignment horizontal="left" vertical="top"/>
    </xf>
    <xf numFmtId="0" fontId="10" fillId="0" borderId="23" xfId="0" applyFont="1" applyBorder="1" applyAlignment="1">
      <alignment horizontal="left" vertical="top" wrapText="1"/>
    </xf>
    <xf numFmtId="49" fontId="27" fillId="0" borderId="1" xfId="0" applyNumberFormat="1" applyFont="1" applyBorder="1" applyAlignment="1">
      <alignment horizontal="left" vertical="top" wrapText="1"/>
    </xf>
    <xf numFmtId="0" fontId="10" fillId="0" borderId="22" xfId="0" applyFont="1" applyBorder="1" applyAlignment="1">
      <alignment vertical="top" wrapText="1"/>
    </xf>
    <xf numFmtId="49" fontId="10" fillId="0" borderId="25" xfId="0" applyNumberFormat="1" applyFont="1" applyBorder="1" applyAlignment="1">
      <alignment vertical="top" wrapText="1"/>
    </xf>
    <xf numFmtId="0" fontId="10" fillId="0" borderId="25" xfId="0" applyFont="1" applyBorder="1" applyAlignment="1">
      <alignment vertical="top"/>
    </xf>
    <xf numFmtId="49" fontId="10" fillId="0" borderId="36" xfId="0" applyNumberFormat="1" applyFont="1" applyBorder="1" applyAlignment="1">
      <alignment vertical="top" wrapText="1"/>
    </xf>
    <xf numFmtId="0" fontId="10" fillId="0" borderId="36" xfId="0" applyFont="1" applyBorder="1" applyAlignment="1">
      <alignment vertical="top" wrapText="1"/>
    </xf>
    <xf numFmtId="49" fontId="31" fillId="0" borderId="24" xfId="0" applyNumberFormat="1" applyFont="1" applyBorder="1" applyAlignment="1">
      <alignment vertical="top" wrapText="1"/>
    </xf>
    <xf numFmtId="49" fontId="31" fillId="0" borderId="1" xfId="0" applyNumberFormat="1" applyFont="1" applyBorder="1" applyAlignment="1">
      <alignment vertical="top" wrapText="1"/>
    </xf>
    <xf numFmtId="0" fontId="27" fillId="0" borderId="0" xfId="0" applyFont="1" applyAlignment="1">
      <alignment wrapText="1"/>
    </xf>
    <xf numFmtId="49" fontId="17" fillId="0" borderId="1" xfId="0" applyNumberFormat="1" applyFont="1" applyBorder="1" applyAlignment="1">
      <alignment vertical="top" wrapText="1"/>
    </xf>
    <xf numFmtId="49" fontId="32" fillId="0" borderId="1" xfId="0" applyNumberFormat="1" applyFont="1" applyBorder="1" applyAlignment="1">
      <alignment vertical="top" wrapText="1"/>
    </xf>
    <xf numFmtId="0" fontId="0" fillId="0" borderId="1" xfId="0" applyBorder="1"/>
    <xf numFmtId="0" fontId="30" fillId="0" borderId="0" xfId="0" applyFont="1" applyAlignment="1">
      <alignment wrapText="1"/>
    </xf>
    <xf numFmtId="0" fontId="34" fillId="0" borderId="0" xfId="0" applyFont="1"/>
    <xf numFmtId="0" fontId="30" fillId="0" borderId="0" xfId="0" applyFont="1"/>
    <xf numFmtId="0" fontId="10" fillId="0" borderId="1" xfId="0" applyFont="1" applyBorder="1"/>
    <xf numFmtId="0" fontId="27" fillId="0" borderId="1" xfId="0" applyFont="1" applyBorder="1"/>
    <xf numFmtId="0" fontId="10" fillId="0" borderId="25" xfId="0" applyFont="1" applyBorder="1" applyAlignment="1">
      <alignment horizontal="left" vertical="top"/>
    </xf>
    <xf numFmtId="49" fontId="22" fillId="0" borderId="24" xfId="0" applyNumberFormat="1" applyFont="1" applyBorder="1" applyAlignment="1">
      <alignment vertical="top" wrapText="1"/>
    </xf>
    <xf numFmtId="0" fontId="15" fillId="0" borderId="1" xfId="0" applyFont="1" applyBorder="1" applyAlignment="1">
      <alignment horizontal="left" vertical="center" indent="2"/>
    </xf>
    <xf numFmtId="0" fontId="14" fillId="0" borderId="1" xfId="0" applyFont="1" applyBorder="1"/>
    <xf numFmtId="49" fontId="15" fillId="0" borderId="1" xfId="0" applyNumberFormat="1" applyFont="1" applyBorder="1" applyAlignment="1">
      <alignment horizontal="left" vertical="center" indent="2"/>
    </xf>
    <xf numFmtId="49" fontId="14" fillId="0" borderId="1" xfId="0" applyNumberFormat="1" applyFont="1" applyBorder="1"/>
    <xf numFmtId="49" fontId="10" fillId="0" borderId="1" xfId="0" applyNumberFormat="1" applyFont="1" applyBorder="1"/>
    <xf numFmtId="0" fontId="27" fillId="0" borderId="0" xfId="0" applyFont="1"/>
    <xf numFmtId="0" fontId="35" fillId="0" borderId="0" xfId="0" applyFont="1"/>
    <xf numFmtId="0" fontId="13" fillId="0" borderId="1" xfId="0" applyFont="1" applyBorder="1" applyAlignment="1">
      <alignment vertical="top" wrapText="1"/>
    </xf>
    <xf numFmtId="0" fontId="22" fillId="8" borderId="1" xfId="0" applyFont="1" applyFill="1" applyBorder="1" applyAlignment="1">
      <alignment horizontal="left" vertical="top" wrapText="1"/>
    </xf>
    <xf numFmtId="49" fontId="19" fillId="0" borderId="1" xfId="0" applyNumberFormat="1" applyFont="1" applyBorder="1" applyAlignment="1">
      <alignment vertical="top" wrapText="1"/>
    </xf>
    <xf numFmtId="0" fontId="10" fillId="0" borderId="1" xfId="0" applyFont="1" applyBorder="1" applyAlignment="1">
      <alignment wrapText="1"/>
    </xf>
    <xf numFmtId="49" fontId="10" fillId="0" borderId="1" xfId="0" applyNumberFormat="1" applyFont="1" applyBorder="1" applyAlignment="1">
      <alignment vertical="top"/>
    </xf>
    <xf numFmtId="49" fontId="28" fillId="0" borderId="1" xfId="0" applyNumberFormat="1" applyFont="1" applyBorder="1" applyAlignment="1">
      <alignment vertical="top" wrapText="1"/>
    </xf>
    <xf numFmtId="49" fontId="28" fillId="8" borderId="1" xfId="0" applyNumberFormat="1" applyFont="1" applyFill="1" applyBorder="1" applyAlignment="1">
      <alignment horizontal="left" vertical="top" wrapText="1"/>
    </xf>
    <xf numFmtId="49" fontId="28" fillId="8" borderId="22" xfId="0" applyNumberFormat="1" applyFont="1" applyFill="1" applyBorder="1" applyAlignment="1">
      <alignment vertical="top" wrapText="1"/>
    </xf>
    <xf numFmtId="0" fontId="28" fillId="8" borderId="23" xfId="0" applyFont="1" applyFill="1" applyBorder="1" applyAlignment="1">
      <alignment horizontal="left" vertical="top"/>
    </xf>
    <xf numFmtId="0" fontId="28" fillId="8" borderId="1" xfId="0" applyFont="1" applyFill="1" applyBorder="1" applyAlignment="1">
      <alignment horizontal="left" vertical="top" wrapText="1"/>
    </xf>
    <xf numFmtId="49" fontId="28" fillId="8" borderId="1" xfId="0" applyNumberFormat="1" applyFont="1" applyFill="1" applyBorder="1" applyAlignment="1">
      <alignment vertical="top" wrapText="1"/>
    </xf>
    <xf numFmtId="0" fontId="28" fillId="8" borderId="23" xfId="0" applyFont="1" applyFill="1" applyBorder="1" applyAlignment="1">
      <alignment horizontal="left" vertical="top" wrapText="1"/>
    </xf>
    <xf numFmtId="0" fontId="28" fillId="8" borderId="1" xfId="0" applyFont="1" applyFill="1" applyBorder="1" applyAlignment="1">
      <alignment vertical="top"/>
    </xf>
    <xf numFmtId="3" fontId="36" fillId="6" borderId="10" xfId="0" applyNumberFormat="1" applyFont="1" applyFill="1" applyBorder="1"/>
    <xf numFmtId="49" fontId="36" fillId="6" borderId="10" xfId="0" applyNumberFormat="1" applyFont="1" applyFill="1" applyBorder="1"/>
    <xf numFmtId="0" fontId="36" fillId="6" borderId="12" xfId="0" applyFont="1" applyFill="1" applyBorder="1"/>
    <xf numFmtId="0" fontId="36" fillId="6" borderId="10" xfId="0" applyFont="1" applyFill="1" applyBorder="1"/>
    <xf numFmtId="0" fontId="36" fillId="9" borderId="10" xfId="0" applyFont="1" applyFill="1" applyBorder="1"/>
    <xf numFmtId="0" fontId="36" fillId="6" borderId="13" xfId="0" applyFont="1" applyFill="1" applyBorder="1" applyAlignment="1">
      <alignment horizontal="right"/>
    </xf>
    <xf numFmtId="3" fontId="36" fillId="2" borderId="13" xfId="0" applyNumberFormat="1" applyFont="1" applyFill="1" applyBorder="1"/>
    <xf numFmtId="3" fontId="36" fillId="2" borderId="20" xfId="0" applyNumberFormat="1" applyFont="1" applyFill="1" applyBorder="1"/>
    <xf numFmtId="0" fontId="36" fillId="0" borderId="0" xfId="0" applyFont="1"/>
    <xf numFmtId="49" fontId="37" fillId="0" borderId="1" xfId="0" applyNumberFormat="1" applyFont="1" applyBorder="1" applyAlignment="1">
      <alignment vertical="top" wrapText="1"/>
    </xf>
    <xf numFmtId="49" fontId="37" fillId="8" borderId="1" xfId="0" applyNumberFormat="1" applyFont="1" applyFill="1" applyBorder="1" applyAlignment="1">
      <alignment vertical="top" wrapText="1"/>
    </xf>
    <xf numFmtId="0" fontId="37" fillId="0" borderId="1" xfId="0" applyFont="1" applyBorder="1"/>
    <xf numFmtId="0" fontId="37" fillId="0" borderId="1" xfId="0" applyFont="1" applyBorder="1" applyAlignment="1">
      <alignment wrapText="1"/>
    </xf>
    <xf numFmtId="49" fontId="36" fillId="7" borderId="1" xfId="0" applyNumberFormat="1" applyFont="1" applyFill="1" applyBorder="1"/>
    <xf numFmtId="49" fontId="36" fillId="7" borderId="1" xfId="0" applyNumberFormat="1" applyFont="1" applyFill="1" applyBorder="1" applyAlignment="1">
      <alignment wrapText="1"/>
    </xf>
    <xf numFmtId="0" fontId="37" fillId="0" borderId="1" xfId="0" applyFont="1" applyBorder="1" applyAlignment="1">
      <alignment vertical="top" wrapText="1"/>
    </xf>
    <xf numFmtId="0" fontId="38" fillId="0" borderId="1" xfId="0" applyFont="1" applyBorder="1" applyAlignment="1">
      <alignment vertical="top" wrapText="1"/>
    </xf>
    <xf numFmtId="3" fontId="0" fillId="2" borderId="0" xfId="0" applyNumberFormat="1" applyFill="1"/>
    <xf numFmtId="0" fontId="10" fillId="0" borderId="35" xfId="0" applyFont="1" applyBorder="1" applyAlignment="1">
      <alignment vertical="top"/>
    </xf>
    <xf numFmtId="0" fontId="22" fillId="8" borderId="39" xfId="0" applyFont="1" applyFill="1" applyBorder="1" applyAlignment="1">
      <alignment horizontal="left" vertical="top" wrapText="1"/>
    </xf>
    <xf numFmtId="0" fontId="0" fillId="0" borderId="1" xfId="0" applyBorder="1" applyAlignment="1">
      <alignment wrapText="1"/>
    </xf>
    <xf numFmtId="0" fontId="10" fillId="0" borderId="40" xfId="0" applyFont="1" applyBorder="1" applyAlignment="1">
      <alignment vertical="top"/>
    </xf>
    <xf numFmtId="49" fontId="22" fillId="0" borderId="41" xfId="0" applyNumberFormat="1" applyFont="1" applyBorder="1" applyAlignment="1">
      <alignment horizontal="left" vertical="top" wrapText="1"/>
    </xf>
    <xf numFmtId="0" fontId="10" fillId="0" borderId="18" xfId="0" applyFont="1" applyBorder="1" applyAlignment="1">
      <alignment vertical="top"/>
    </xf>
    <xf numFmtId="49" fontId="17" fillId="8" borderId="1" xfId="0" applyNumberFormat="1" applyFont="1" applyFill="1" applyBorder="1" applyAlignment="1">
      <alignment vertical="top" wrapText="1"/>
    </xf>
    <xf numFmtId="49" fontId="26" fillId="7" borderId="18" xfId="0" applyNumberFormat="1" applyFont="1" applyFill="1" applyBorder="1" applyAlignment="1">
      <alignment wrapText="1"/>
    </xf>
    <xf numFmtId="49" fontId="28" fillId="8" borderId="41" xfId="0" applyNumberFormat="1" applyFont="1" applyFill="1" applyBorder="1" applyAlignment="1">
      <alignment vertical="top" wrapText="1"/>
    </xf>
    <xf numFmtId="49" fontId="22" fillId="0" borderId="41" xfId="0" applyNumberFormat="1" applyFont="1" applyBorder="1" applyAlignment="1">
      <alignment vertical="top" wrapText="1"/>
    </xf>
    <xf numFmtId="49" fontId="10" fillId="0" borderId="41" xfId="0" applyNumberFormat="1" applyFont="1" applyBorder="1" applyAlignment="1">
      <alignment vertical="top" wrapText="1"/>
    </xf>
    <xf numFmtId="49" fontId="10" fillId="0" borderId="18" xfId="0" applyNumberFormat="1" applyFont="1" applyBorder="1" applyAlignment="1">
      <alignment vertical="top" wrapText="1"/>
    </xf>
    <xf numFmtId="49" fontId="10" fillId="0" borderId="27" xfId="0" applyNumberFormat="1" applyFont="1" applyBorder="1" applyAlignment="1">
      <alignment vertical="top" wrapText="1"/>
    </xf>
    <xf numFmtId="0" fontId="22" fillId="0" borderId="18" xfId="0" applyFont="1" applyBorder="1" applyAlignment="1">
      <alignment vertical="top"/>
    </xf>
    <xf numFmtId="0" fontId="28" fillId="8" borderId="18" xfId="0" applyFont="1" applyFill="1" applyBorder="1" applyAlignment="1">
      <alignment vertical="top"/>
    </xf>
    <xf numFmtId="0" fontId="10" fillId="0" borderId="41" xfId="0" applyFont="1" applyBorder="1" applyAlignment="1">
      <alignment vertical="top"/>
    </xf>
    <xf numFmtId="0" fontId="10" fillId="0" borderId="1" xfId="0" applyFont="1" applyBorder="1" applyAlignment="1">
      <alignment horizontal="right" vertical="top"/>
    </xf>
    <xf numFmtId="49" fontId="28" fillId="0" borderId="22" xfId="0" applyNumberFormat="1" applyFont="1" applyBorder="1" applyAlignment="1">
      <alignment horizontal="left" vertical="top" wrapText="1"/>
    </xf>
    <xf numFmtId="49" fontId="28" fillId="0" borderId="24" xfId="0" applyNumberFormat="1" applyFont="1" applyBorder="1" applyAlignment="1">
      <alignment horizontal="left" vertical="top" wrapText="1"/>
    </xf>
    <xf numFmtId="0" fontId="10" fillId="0" borderId="25" xfId="0" applyFont="1" applyBorder="1" applyAlignment="1">
      <alignment horizontal="left"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10" fillId="0" borderId="24" xfId="0" applyFont="1" applyBorder="1" applyAlignment="1">
      <alignment horizontal="left" vertical="top" wrapText="1"/>
    </xf>
    <xf numFmtId="0" fontId="22" fillId="0" borderId="22" xfId="0" applyFont="1" applyBorder="1" applyAlignment="1">
      <alignment horizontal="left" vertical="top" wrapText="1"/>
    </xf>
    <xf numFmtId="0" fontId="22" fillId="0" borderId="23" xfId="0" applyFont="1" applyBorder="1" applyAlignment="1">
      <alignment horizontal="left" vertical="top" wrapText="1"/>
    </xf>
    <xf numFmtId="0" fontId="22" fillId="0" borderId="24" xfId="0" applyFont="1" applyBorder="1" applyAlignment="1">
      <alignment horizontal="left" vertical="top" wrapText="1"/>
    </xf>
    <xf numFmtId="49" fontId="28" fillId="0" borderId="23" xfId="0" applyNumberFormat="1" applyFont="1" applyBorder="1" applyAlignment="1">
      <alignment horizontal="left" vertical="top" wrapText="1"/>
    </xf>
    <xf numFmtId="9" fontId="10" fillId="0" borderId="36" xfId="0" applyNumberFormat="1" applyFont="1" applyBorder="1" applyAlignment="1">
      <alignment vertical="top" wrapText="1"/>
    </xf>
    <xf numFmtId="9" fontId="10" fillId="0" borderId="38" xfId="0" applyNumberFormat="1" applyFont="1" applyBorder="1" applyAlignment="1">
      <alignment vertical="top" wrapText="1"/>
    </xf>
    <xf numFmtId="0" fontId="39" fillId="4" borderId="1" xfId="0" applyFont="1" applyFill="1" applyBorder="1" applyAlignment="1">
      <alignment horizontal="center"/>
    </xf>
    <xf numFmtId="0" fontId="39" fillId="4" borderId="18" xfId="0" applyFont="1" applyFill="1" applyBorder="1" applyAlignment="1">
      <alignment horizontal="center"/>
    </xf>
    <xf numFmtId="0" fontId="39" fillId="4" borderId="5" xfId="0" applyFont="1" applyFill="1" applyBorder="1" applyAlignment="1">
      <alignment horizontal="center"/>
    </xf>
    <xf numFmtId="0" fontId="40" fillId="0" borderId="0" xfId="0" applyFont="1"/>
    <xf numFmtId="0" fontId="22" fillId="10" borderId="1" xfId="0" applyFont="1" applyFill="1" applyBorder="1" applyAlignment="1">
      <alignment vertical="top" wrapText="1"/>
    </xf>
    <xf numFmtId="0" fontId="26" fillId="0" borderId="1" xfId="0" applyFont="1" applyBorder="1"/>
    <xf numFmtId="0" fontId="22" fillId="0" borderId="1" xfId="0" applyFont="1" applyBorder="1"/>
    <xf numFmtId="0" fontId="0" fillId="0" borderId="10" xfId="0" applyBorder="1"/>
    <xf numFmtId="0" fontId="0" fillId="6" borderId="0" xfId="0" applyFill="1"/>
    <xf numFmtId="0" fontId="0" fillId="0" borderId="11" xfId="0" applyBorder="1"/>
    <xf numFmtId="3" fontId="0" fillId="6" borderId="0" xfId="0" applyNumberFormat="1" applyFill="1"/>
    <xf numFmtId="0" fontId="0" fillId="0" borderId="10" xfId="0" applyBorder="1" applyProtection="1">
      <protection locked="0"/>
    </xf>
    <xf numFmtId="0" fontId="0" fillId="6" borderId="0" xfId="0" applyFill="1" applyProtection="1">
      <protection locked="0"/>
    </xf>
    <xf numFmtId="0" fontId="0" fillId="0" borderId="11" xfId="0" applyBorder="1" applyProtection="1">
      <protection locked="0"/>
    </xf>
    <xf numFmtId="3" fontId="36" fillId="6" borderId="0" xfId="0" applyNumberFormat="1" applyFont="1" applyFill="1"/>
    <xf numFmtId="3" fontId="12" fillId="6" borderId="0" xfId="0" applyNumberFormat="1" applyFont="1" applyFill="1"/>
    <xf numFmtId="0" fontId="0" fillId="0" borderId="13" xfId="0" applyBorder="1"/>
    <xf numFmtId="0" fontId="0" fillId="6" borderId="0" xfId="0" applyFill="1" applyAlignment="1">
      <alignment horizontal="right"/>
    </xf>
    <xf numFmtId="0" fontId="0" fillId="0" borderId="15" xfId="0" applyBorder="1"/>
    <xf numFmtId="0" fontId="0" fillId="0" borderId="20" xfId="0" applyBorder="1"/>
    <xf numFmtId="0" fontId="0" fillId="0" borderId="21" xfId="0" applyBorder="1"/>
    <xf numFmtId="0" fontId="0" fillId="0" borderId="14" xfId="0" applyBorder="1"/>
    <xf numFmtId="0" fontId="0" fillId="0" borderId="16" xfId="0" applyBorder="1"/>
    <xf numFmtId="3" fontId="0" fillId="0" borderId="0" xfId="0" applyNumberFormat="1"/>
    <xf numFmtId="49" fontId="22" fillId="0" borderId="22" xfId="0" applyNumberFormat="1" applyFont="1" applyBorder="1" applyAlignment="1">
      <alignment horizontal="left" vertical="top"/>
    </xf>
    <xf numFmtId="49" fontId="22" fillId="0" borderId="23" xfId="0" applyNumberFormat="1" applyFont="1" applyBorder="1" applyAlignment="1">
      <alignment horizontal="left" vertical="top"/>
    </xf>
    <xf numFmtId="49" fontId="22" fillId="0" borderId="24" xfId="0" applyNumberFormat="1" applyFont="1" applyBorder="1" applyAlignment="1">
      <alignment horizontal="left" vertical="top"/>
    </xf>
    <xf numFmtId="0" fontId="26" fillId="0" borderId="0" xfId="0" applyFont="1"/>
    <xf numFmtId="49" fontId="10" fillId="0" borderId="22" xfId="0" applyNumberFormat="1" applyFont="1" applyBorder="1" applyAlignment="1">
      <alignment horizontal="left" vertical="top" wrapText="1"/>
    </xf>
    <xf numFmtId="49" fontId="10" fillId="0" borderId="24" xfId="0" applyNumberFormat="1" applyFont="1" applyBorder="1" applyAlignment="1">
      <alignment horizontal="left" vertical="top" wrapText="1"/>
    </xf>
    <xf numFmtId="49" fontId="17" fillId="0" borderId="22" xfId="0" applyNumberFormat="1" applyFont="1" applyBorder="1" applyAlignment="1">
      <alignment horizontal="left" vertical="top" wrapText="1"/>
    </xf>
    <xf numFmtId="49" fontId="17" fillId="0" borderId="24" xfId="0" applyNumberFormat="1" applyFont="1" applyBorder="1" applyAlignment="1">
      <alignment horizontal="left" vertical="top" wrapText="1"/>
    </xf>
    <xf numFmtId="49" fontId="10" fillId="0" borderId="23" xfId="0" applyNumberFormat="1" applyFont="1" applyBorder="1" applyAlignment="1">
      <alignment horizontal="left" vertical="top" wrapText="1"/>
    </xf>
    <xf numFmtId="49" fontId="10" fillId="0" borderId="22" xfId="0" applyNumberFormat="1" applyFont="1" applyBorder="1" applyAlignment="1">
      <alignment vertical="top" wrapText="1"/>
    </xf>
    <xf numFmtId="49" fontId="21" fillId="0" borderId="22" xfId="0" applyNumberFormat="1" applyFont="1" applyBorder="1" applyAlignment="1">
      <alignment horizontal="left" vertical="top" wrapText="1"/>
    </xf>
    <xf numFmtId="49" fontId="10" fillId="0" borderId="22" xfId="0" applyNumberFormat="1" applyFont="1" applyBorder="1" applyAlignment="1">
      <alignment horizontal="center" vertical="top" wrapText="1"/>
    </xf>
    <xf numFmtId="49" fontId="10" fillId="0" borderId="24" xfId="0" applyNumberFormat="1" applyFont="1" applyBorder="1" applyAlignment="1">
      <alignment horizontal="center" vertical="top" wrapText="1"/>
    </xf>
    <xf numFmtId="49" fontId="28" fillId="0" borderId="22" xfId="0" applyNumberFormat="1" applyFont="1" applyBorder="1" applyAlignment="1">
      <alignment horizontal="left" vertical="top" wrapText="1"/>
    </xf>
    <xf numFmtId="49" fontId="28" fillId="0" borderId="24" xfId="0" applyNumberFormat="1" applyFont="1" applyBorder="1" applyAlignment="1">
      <alignment horizontal="left" vertical="top" wrapText="1"/>
    </xf>
    <xf numFmtId="49" fontId="10" fillId="0" borderId="24" xfId="0" applyNumberFormat="1" applyFont="1" applyBorder="1" applyAlignment="1">
      <alignment vertical="top" wrapText="1"/>
    </xf>
    <xf numFmtId="0" fontId="10" fillId="0" borderId="36" xfId="0" applyFont="1" applyBorder="1" applyAlignment="1">
      <alignment vertical="top"/>
    </xf>
    <xf numFmtId="0" fontId="10" fillId="0" borderId="38" xfId="0" applyFont="1" applyBorder="1" applyAlignment="1">
      <alignment vertical="top"/>
    </xf>
    <xf numFmtId="0" fontId="10" fillId="0" borderId="36" xfId="0" applyFont="1" applyBorder="1" applyAlignment="1">
      <alignment vertical="top" wrapText="1"/>
    </xf>
    <xf numFmtId="0" fontId="10" fillId="0" borderId="38" xfId="0" applyFont="1" applyBorder="1" applyAlignment="1">
      <alignment vertical="top" wrapText="1"/>
    </xf>
    <xf numFmtId="49" fontId="22" fillId="0" borderId="22" xfId="0" applyNumberFormat="1" applyFont="1" applyBorder="1" applyAlignment="1">
      <alignment horizontal="left" vertical="top" wrapText="1"/>
    </xf>
    <xf numFmtId="49" fontId="22" fillId="0" borderId="24" xfId="0" applyNumberFormat="1" applyFont="1" applyBorder="1" applyAlignment="1">
      <alignment horizontal="left" vertical="top" wrapText="1"/>
    </xf>
    <xf numFmtId="49" fontId="0" fillId="0" borderId="22" xfId="0" applyNumberFormat="1" applyBorder="1" applyAlignment="1">
      <alignment horizontal="center" vertical="top" wrapText="1"/>
    </xf>
    <xf numFmtId="49" fontId="0" fillId="0" borderId="23" xfId="0" applyNumberFormat="1" applyBorder="1" applyAlignment="1">
      <alignment horizontal="center" vertical="top" wrapText="1"/>
    </xf>
    <xf numFmtId="49" fontId="0" fillId="0" borderId="24" xfId="0" applyNumberFormat="1" applyBorder="1" applyAlignment="1">
      <alignment horizontal="center" vertical="top" wrapText="1"/>
    </xf>
    <xf numFmtId="0" fontId="10" fillId="0" borderId="22" xfId="0" applyFont="1" applyBorder="1" applyAlignment="1">
      <alignment horizontal="left" vertical="top"/>
    </xf>
    <xf numFmtId="0" fontId="10" fillId="0" borderId="23" xfId="0" applyFont="1" applyBorder="1" applyAlignment="1">
      <alignment horizontal="left" vertical="top"/>
    </xf>
    <xf numFmtId="0" fontId="10" fillId="0" borderId="24" xfId="0" applyFont="1" applyBorder="1" applyAlignment="1">
      <alignment horizontal="left" vertical="top"/>
    </xf>
    <xf numFmtId="0" fontId="13" fillId="0" borderId="22" xfId="0" applyFont="1" applyBorder="1" applyAlignment="1">
      <alignment horizontal="left" vertical="top" wrapText="1"/>
    </xf>
    <xf numFmtId="0" fontId="28" fillId="0" borderId="23"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49" fontId="22" fillId="0" borderId="23" xfId="0" applyNumberFormat="1" applyFont="1" applyBorder="1" applyAlignment="1">
      <alignment horizontal="left" vertical="top" wrapText="1"/>
    </xf>
    <xf numFmtId="49" fontId="10" fillId="0" borderId="28" xfId="0" applyNumberFormat="1" applyFont="1" applyBorder="1" applyAlignment="1">
      <alignment horizontal="left" vertical="top" wrapText="1"/>
    </xf>
    <xf numFmtId="49" fontId="10" fillId="0" borderId="27" xfId="0" applyNumberFormat="1" applyFont="1" applyBorder="1" applyAlignment="1">
      <alignment horizontal="left" vertical="top" wrapText="1"/>
    </xf>
    <xf numFmtId="0" fontId="10" fillId="0" borderId="25" xfId="0" applyFont="1" applyBorder="1" applyAlignment="1">
      <alignment horizontal="left" vertical="top"/>
    </xf>
    <xf numFmtId="0" fontId="10" fillId="0" borderId="36" xfId="0" applyFont="1" applyBorder="1" applyAlignment="1">
      <alignment horizontal="left" vertical="top"/>
    </xf>
    <xf numFmtId="0" fontId="10" fillId="0" borderId="25" xfId="0" applyFont="1" applyBorder="1" applyAlignment="1">
      <alignment horizontal="left" vertical="top" wrapText="1"/>
    </xf>
    <xf numFmtId="0" fontId="10" fillId="0" borderId="36" xfId="0" applyFont="1" applyBorder="1" applyAlignment="1">
      <alignment horizontal="left" vertical="top" wrapText="1"/>
    </xf>
    <xf numFmtId="0" fontId="16" fillId="0" borderId="25" xfId="0" applyFont="1" applyBorder="1" applyAlignment="1">
      <alignment horizontal="left" vertical="top" wrapText="1"/>
    </xf>
    <xf numFmtId="0" fontId="16" fillId="0" borderId="22" xfId="0" applyFont="1" applyBorder="1" applyAlignment="1">
      <alignment horizontal="left" vertical="top" wrapText="1"/>
    </xf>
    <xf numFmtId="49" fontId="10" fillId="0" borderId="1" xfId="0" applyNumberFormat="1" applyFont="1" applyBorder="1" applyAlignment="1">
      <alignment horizontal="left" vertical="top" wrapText="1"/>
    </xf>
    <xf numFmtId="0" fontId="10" fillId="0" borderId="1" xfId="0" applyFont="1" applyBorder="1" applyAlignment="1">
      <alignment vertical="top"/>
    </xf>
    <xf numFmtId="0" fontId="10" fillId="0" borderId="22" xfId="0" applyFont="1" applyBorder="1" applyAlignment="1">
      <alignment vertical="top" wrapText="1"/>
    </xf>
    <xf numFmtId="0" fontId="10" fillId="0" borderId="24" xfId="0" applyFont="1" applyBorder="1" applyAlignment="1">
      <alignment vertical="top" wrapText="1"/>
    </xf>
    <xf numFmtId="0" fontId="10" fillId="0" borderId="41" xfId="0" applyFont="1" applyBorder="1" applyAlignment="1">
      <alignment vertical="top" wrapText="1"/>
    </xf>
    <xf numFmtId="0" fontId="10" fillId="0" borderId="27" xfId="0" applyFont="1" applyBorder="1" applyAlignment="1">
      <alignment vertical="top" wrapText="1"/>
    </xf>
    <xf numFmtId="0" fontId="20" fillId="0" borderId="22" xfId="0" applyFont="1" applyBorder="1" applyAlignment="1">
      <alignment horizontal="left" vertical="top" wrapText="1"/>
    </xf>
    <xf numFmtId="0" fontId="20" fillId="0" borderId="24" xfId="0" applyFont="1" applyBorder="1" applyAlignment="1">
      <alignment horizontal="left" vertical="top" wrapText="1"/>
    </xf>
    <xf numFmtId="0" fontId="22" fillId="0" borderId="22" xfId="0" applyFont="1" applyBorder="1" applyAlignment="1">
      <alignment horizontal="left" vertical="top" wrapText="1"/>
    </xf>
    <xf numFmtId="0" fontId="22" fillId="0" borderId="24" xfId="0" applyFont="1" applyBorder="1" applyAlignment="1">
      <alignment horizontal="left" vertical="top" wrapText="1"/>
    </xf>
    <xf numFmtId="49" fontId="10" fillId="0" borderId="37" xfId="0" applyNumberFormat="1" applyFont="1" applyBorder="1" applyAlignment="1">
      <alignment vertical="top" wrapText="1"/>
    </xf>
    <xf numFmtId="0" fontId="10" fillId="0" borderId="23" xfId="0" applyFont="1" applyBorder="1" applyAlignment="1">
      <alignment vertical="top" wrapText="1"/>
    </xf>
    <xf numFmtId="49" fontId="10" fillId="0" borderId="32" xfId="0" applyNumberFormat="1" applyFont="1" applyBorder="1" applyAlignment="1">
      <alignment vertical="top" wrapText="1"/>
    </xf>
    <xf numFmtId="49" fontId="10" fillId="0" borderId="33" xfId="0" applyNumberFormat="1" applyFont="1" applyBorder="1" applyAlignment="1">
      <alignment vertical="top" wrapText="1"/>
    </xf>
    <xf numFmtId="49" fontId="10" fillId="0" borderId="34" xfId="0" applyNumberFormat="1" applyFont="1" applyBorder="1" applyAlignment="1">
      <alignment vertical="top" wrapText="1"/>
    </xf>
    <xf numFmtId="49" fontId="22" fillId="0" borderId="1" xfId="0" applyNumberFormat="1" applyFont="1" applyBorder="1" applyAlignment="1">
      <alignment horizontal="center" vertical="top" wrapText="1"/>
    </xf>
    <xf numFmtId="49" fontId="10" fillId="0" borderId="25" xfId="0" applyNumberFormat="1" applyFont="1" applyBorder="1" applyAlignment="1">
      <alignment horizontal="left" vertical="top" wrapText="1"/>
    </xf>
    <xf numFmtId="0" fontId="13" fillId="0" borderId="26" xfId="0" applyFont="1" applyBorder="1" applyAlignment="1">
      <alignment horizontal="left" vertical="top" wrapText="1"/>
    </xf>
    <xf numFmtId="0" fontId="23" fillId="0" borderId="1" xfId="0" applyFont="1" applyBorder="1" applyAlignment="1">
      <alignment horizontal="left" vertical="top" wrapText="1"/>
    </xf>
    <xf numFmtId="49" fontId="22" fillId="0" borderId="1" xfId="0" applyNumberFormat="1" applyFont="1" applyBorder="1" applyAlignment="1">
      <alignment vertical="top" wrapText="1"/>
    </xf>
    <xf numFmtId="49" fontId="10" fillId="0" borderId="30" xfId="0" applyNumberFormat="1" applyFont="1" applyBorder="1" applyAlignment="1">
      <alignment vertical="top" wrapText="1"/>
    </xf>
    <xf numFmtId="49" fontId="10" fillId="0" borderId="31" xfId="0" applyNumberFormat="1" applyFont="1" applyBorder="1" applyAlignment="1">
      <alignment vertical="top" wrapText="1"/>
    </xf>
    <xf numFmtId="1" fontId="22" fillId="0" borderId="22" xfId="0" applyNumberFormat="1" applyFont="1" applyBorder="1" applyAlignment="1">
      <alignment horizontal="center" vertical="top" wrapText="1"/>
    </xf>
    <xf numFmtId="1" fontId="22" fillId="0" borderId="23" xfId="0" applyNumberFormat="1" applyFont="1" applyBorder="1" applyAlignment="1">
      <alignment horizontal="center" vertical="top" wrapText="1"/>
    </xf>
    <xf numFmtId="0" fontId="22" fillId="0" borderId="1" xfId="0" applyFont="1" applyBorder="1" applyAlignment="1">
      <alignment horizontal="center" vertical="top" wrapText="1"/>
    </xf>
    <xf numFmtId="0" fontId="22" fillId="0" borderId="22" xfId="0" applyFont="1" applyBorder="1" applyAlignment="1">
      <alignment horizontal="center" vertical="top"/>
    </xf>
    <xf numFmtId="0" fontId="22" fillId="0" borderId="23" xfId="0" applyFont="1" applyBorder="1" applyAlignment="1">
      <alignment horizontal="center" vertical="top"/>
    </xf>
    <xf numFmtId="0" fontId="22" fillId="0" borderId="24" xfId="0" applyFont="1" applyBorder="1" applyAlignment="1">
      <alignment horizontal="center" vertical="top"/>
    </xf>
    <xf numFmtId="0" fontId="22" fillId="0" borderId="23" xfId="0" applyFont="1" applyBorder="1" applyAlignment="1">
      <alignment horizontal="left" vertical="top" wrapText="1"/>
    </xf>
    <xf numFmtId="49" fontId="22" fillId="0" borderId="1" xfId="0" applyNumberFormat="1" applyFont="1" applyBorder="1" applyAlignment="1">
      <alignment horizontal="left" vertical="top" wrapText="1"/>
    </xf>
    <xf numFmtId="1" fontId="22" fillId="0" borderId="1" xfId="0" applyNumberFormat="1" applyFont="1" applyBorder="1" applyAlignment="1">
      <alignment horizontal="center" vertical="top" wrapText="1"/>
    </xf>
    <xf numFmtId="1" fontId="22" fillId="0" borderId="24" xfId="0" applyNumberFormat="1" applyFont="1" applyBorder="1" applyAlignment="1">
      <alignment horizontal="center" vertical="top" wrapText="1"/>
    </xf>
    <xf numFmtId="49" fontId="10" fillId="0" borderId="1" xfId="0" applyNumberFormat="1" applyFont="1" applyBorder="1" applyAlignment="1">
      <alignment vertical="top" wrapText="1"/>
    </xf>
    <xf numFmtId="49" fontId="32" fillId="0" borderId="1" xfId="0" applyNumberFormat="1" applyFont="1" applyBorder="1" applyAlignment="1">
      <alignment vertical="top" wrapText="1"/>
    </xf>
    <xf numFmtId="0" fontId="0" fillId="0" borderId="1" xfId="0" applyBorder="1" applyAlignment="1">
      <alignment vertical="top"/>
    </xf>
    <xf numFmtId="0" fontId="22" fillId="0" borderId="1" xfId="0" applyFont="1" applyBorder="1" applyAlignment="1">
      <alignment vertical="top"/>
    </xf>
    <xf numFmtId="0" fontId="0" fillId="0" borderId="22" xfId="0" applyBorder="1" applyAlignment="1">
      <alignment vertical="top"/>
    </xf>
    <xf numFmtId="0" fontId="0" fillId="0" borderId="24" xfId="0" applyBorder="1" applyAlignment="1">
      <alignment vertical="top"/>
    </xf>
    <xf numFmtId="0" fontId="0" fillId="0" borderId="23" xfId="0" applyBorder="1" applyAlignment="1">
      <alignment vertical="top"/>
    </xf>
    <xf numFmtId="49" fontId="37" fillId="0" borderId="1" xfId="0" applyNumberFormat="1" applyFont="1" applyBorder="1" applyAlignment="1">
      <alignment vertical="top" wrapText="1"/>
    </xf>
    <xf numFmtId="49" fontId="37" fillId="0" borderId="1" xfId="0" applyNumberFormat="1" applyFont="1" applyBorder="1" applyAlignment="1">
      <alignment horizontal="left" vertical="top" wrapText="1"/>
    </xf>
  </cellXfs>
  <cellStyles count="2">
    <cellStyle name="Normal" xfId="0" builtinId="0"/>
    <cellStyle name="Normal 11 3 2 2 2 2 2 2 6" xfId="1" xr:uid="{00000000-0005-0000-0000-000001000000}"/>
  </cellStyles>
  <dxfs count="0"/>
  <tableStyles count="0" defaultTableStyle="TableStyleMedium2" defaultPivotStyle="PivotStyleLight16"/>
  <colors>
    <mruColors>
      <color rgb="FFFFFFCC"/>
      <color rgb="FF009242"/>
      <color rgb="FF00FF00"/>
      <color rgb="FFE5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og kostnad pr. part må være utfylt.</a:t>
          </a:r>
        </a:p>
        <a:p>
          <a:r>
            <a:rPr lang="nb-NO" sz="1100"/>
            <a:t>Dersom man har et prosjekt/aktivitet</a:t>
          </a:r>
          <a:r>
            <a:rPr lang="nb-NO" sz="1100" baseline="0"/>
            <a:t> som går over flere kommuner, kan man selv velge om man legger inn proisjektet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Jeg har lagt opp til at dersom et prosjekt består av flere prosjekttyper så skal det registreres en linje pr prosjekttype. Fordelen er at det er mulig å søke ut planlagte typer prosjeker for å finne areal/kostnader. Feks hvor stor areal er det planlagt periodisk ajourføring av AR5 i 2020. En annen fordel er at man kan grovkalkulere prosjektene autmatisk basert på arealtall og erfaringstall for kostnader for den enkelte kostnadstype. Dersom du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nå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Spesielt om FDV</a:t>
          </a:r>
        </a:p>
        <a:p>
          <a:pPr eaLnBrk="1" fontAlgn="auto" latinLnBrk="0" hangingPunct="1"/>
          <a:r>
            <a:rPr lang="nb-NO" sz="1100" b="0" baseline="0">
              <a:solidFill>
                <a:schemeClr val="dk1"/>
              </a:solidFill>
              <a:effectLst/>
              <a:latin typeface="+mn-lt"/>
              <a:ea typeface="+mn-ea"/>
              <a:cs typeface="+mn-cs"/>
            </a:rPr>
            <a:t>Handlingsplan for FDV bør lages fra Gepos. Det bør lages en standardrapport som kan benyttes. Rapporten bør inneholde antall BID, SFKB-kostnad, kurskostnad, totalkostnad og kostnad pr. part. I tillegg bør verdi egeninnsats til kommunen stå slik at de kan se hvor mye inntekter de kan få.</a:t>
          </a:r>
          <a:endParaRPr lang="nb-NO">
            <a:effectLst/>
          </a:endParaRPr>
        </a:p>
        <a:p>
          <a:endParaRPr lang="nb-NO" sz="110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Bente Kristine Kristiansen" id="{24AD9B8C-4D0A-4DAB-87DA-36238AB3FF3C}" userId="S::BenteKristine.Kristiansen@kartverket.no::9b329893-b524-4c1c-9266-b20f3a23715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1" dT="2023-08-17T12:28:05.55" personId="{24AD9B8C-4D0A-4DAB-87DA-36238AB3FF3C}" id="{87245FF8-D8A1-487D-87E4-E32A0BE33D2B}">
    <text>Gran: Se S-Hedmark</text>
  </threadedComment>
</ThreadedComments>
</file>

<file path=xl/threadedComments/threadedComment2.xml><?xml version="1.0" encoding="utf-8"?>
<ThreadedComments xmlns="http://schemas.microsoft.com/office/spreadsheetml/2018/threadedcomments" xmlns:x="http://schemas.openxmlformats.org/spreadsheetml/2006/main">
  <threadedComment ref="R18" dT="2022-08-03T08:41:30.11" personId="{24AD9B8C-4D0A-4DAB-87DA-36238AB3FF3C}" id="{E799F4A7-F0C6-4AC9-81A3-D43CEDAD72AF}">
    <text>300 pr bilde</text>
  </threadedComment>
</ThreadedComments>
</file>

<file path=xl/threadedComments/threadedComment3.xml><?xml version="1.0" encoding="utf-8"?>
<ThreadedComments xmlns="http://schemas.microsoft.com/office/spreadsheetml/2018/threadedcomments" xmlns:x="http://schemas.openxmlformats.org/spreadsheetml/2006/main">
  <threadedComment ref="J1" dT="2022-08-23T06:54:05.90" personId="{24AD9B8C-4D0A-4DAB-87DA-36238AB3FF3C}" id="{E03EEE17-03FC-47FE-9E47-416B00EB6517}">
    <text>Kolonnen brukes til å lage Årsrapport i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B1:Y424"/>
  <sheetViews>
    <sheetView tabSelected="1" zoomScaleNormal="100" workbookViewId="0">
      <selection activeCell="D41" sqref="D41"/>
    </sheetView>
  </sheetViews>
  <sheetFormatPr baseColWidth="10" defaultColWidth="11.42578125" defaultRowHeight="15" x14ac:dyDescent="0.25"/>
  <cols>
    <col min="1" max="1" width="3.42578125" customWidth="1"/>
    <col min="2" max="2" width="5.7109375" customWidth="1"/>
    <col min="3" max="3" width="15.42578125" customWidth="1"/>
    <col min="4" max="4" width="52" customWidth="1"/>
    <col min="5" max="5" width="12.5703125" customWidth="1"/>
    <col min="6" max="6" width="16.7109375" style="33" customWidth="1"/>
    <col min="7" max="7" width="10.85546875" customWidth="1"/>
    <col min="8" max="8" width="6.5703125" bestFit="1" customWidth="1"/>
    <col min="9" max="9" width="6.42578125" customWidth="1"/>
    <col min="10" max="10" width="11.85546875" customWidth="1"/>
    <col min="11" max="11" width="11" customWidth="1"/>
    <col min="12" max="12" width="11.140625" customWidth="1"/>
    <col min="13" max="13" width="11.42578125" customWidth="1"/>
    <col min="14" max="14" width="10.85546875" bestFit="1" customWidth="1"/>
    <col min="15" max="15" width="11" customWidth="1"/>
    <col min="16" max="16" width="11.7109375" customWidth="1"/>
    <col min="17" max="17" width="8.85546875" bestFit="1" customWidth="1"/>
    <col min="18" max="18" width="13.140625" customWidth="1"/>
    <col min="19" max="20" width="8.85546875" bestFit="1" customWidth="1"/>
    <col min="21" max="21" width="7.7109375" hidden="1" customWidth="1"/>
    <col min="22" max="22" width="6.28515625" hidden="1" customWidth="1"/>
    <col min="23" max="23" width="10.7109375" customWidth="1"/>
    <col min="24" max="24" width="3.42578125" customWidth="1"/>
    <col min="25" max="25" width="12.28515625" bestFit="1" customWidth="1"/>
  </cols>
  <sheetData>
    <row r="1" spans="2:25" ht="15.75" thickBot="1" x14ac:dyDescent="0.3">
      <c r="F1" s="33" t="s">
        <v>0</v>
      </c>
    </row>
    <row r="2" spans="2:25" ht="18.75" x14ac:dyDescent="0.3">
      <c r="B2" s="7" t="s">
        <v>1</v>
      </c>
      <c r="C2" s="2"/>
      <c r="D2" s="2"/>
      <c r="E2" s="2"/>
      <c r="F2" s="34"/>
      <c r="G2" s="2"/>
      <c r="H2" s="2"/>
      <c r="I2" s="2"/>
      <c r="J2" s="14" t="s">
        <v>2</v>
      </c>
      <c r="K2" s="2"/>
      <c r="L2" s="2"/>
      <c r="M2" s="2"/>
      <c r="N2" s="2"/>
      <c r="O2" s="2"/>
      <c r="P2" s="2"/>
      <c r="Q2" s="2"/>
      <c r="R2" s="2"/>
      <c r="S2" s="2"/>
      <c r="T2" s="2"/>
      <c r="U2" s="29"/>
      <c r="V2" s="29"/>
      <c r="W2" s="15"/>
    </row>
    <row r="3" spans="2:25" ht="28.5" customHeight="1" x14ac:dyDescent="0.25">
      <c r="B3" s="24" t="s">
        <v>3</v>
      </c>
      <c r="C3" s="9" t="s">
        <v>4</v>
      </c>
      <c r="D3" s="9" t="s">
        <v>5</v>
      </c>
      <c r="E3" s="9" t="s">
        <v>6</v>
      </c>
      <c r="F3" s="35" t="s">
        <v>7</v>
      </c>
      <c r="G3" s="25" t="s">
        <v>8</v>
      </c>
      <c r="H3" s="9" t="s">
        <v>9</v>
      </c>
      <c r="I3" s="9" t="s">
        <v>10</v>
      </c>
      <c r="J3" s="25" t="s">
        <v>11</v>
      </c>
      <c r="K3" s="26" t="s">
        <v>12</v>
      </c>
      <c r="L3" s="26" t="s">
        <v>13</v>
      </c>
      <c r="M3" s="26" t="s">
        <v>14</v>
      </c>
      <c r="N3" s="26" t="s">
        <v>15</v>
      </c>
      <c r="O3" s="26" t="s">
        <v>16</v>
      </c>
      <c r="P3" s="26" t="s">
        <v>17</v>
      </c>
      <c r="Q3" s="200" t="s">
        <v>18</v>
      </c>
      <c r="R3" s="26" t="s">
        <v>19</v>
      </c>
      <c r="S3" s="200" t="s">
        <v>20</v>
      </c>
      <c r="T3" s="200" t="s">
        <v>21</v>
      </c>
      <c r="U3" s="201" t="s">
        <v>22</v>
      </c>
      <c r="V3" s="201" t="s">
        <v>23</v>
      </c>
      <c r="W3" s="202" t="s">
        <v>24</v>
      </c>
    </row>
    <row r="4" spans="2:25" x14ac:dyDescent="0.25">
      <c r="B4" s="3"/>
      <c r="C4" s="1"/>
      <c r="D4" s="1"/>
      <c r="E4" s="1"/>
      <c r="F4" s="36"/>
      <c r="G4" s="1"/>
      <c r="H4" s="1"/>
      <c r="I4" s="1"/>
      <c r="J4" s="8">
        <f t="shared" ref="J4:W4" si="0">SUBTOTAL(9,J10:J373)</f>
        <v>172916726.3516283</v>
      </c>
      <c r="K4" s="8">
        <f t="shared" si="0"/>
        <v>12557372.895274425</v>
      </c>
      <c r="L4" s="8">
        <f t="shared" si="0"/>
        <v>12538929.790548848</v>
      </c>
      <c r="M4" s="8">
        <f t="shared" si="0"/>
        <v>49661197.270325661</v>
      </c>
      <c r="N4" s="8">
        <f t="shared" si="0"/>
        <v>28534971.898679111</v>
      </c>
      <c r="O4" s="8">
        <f t="shared" si="0"/>
        <v>12538929.790548848</v>
      </c>
      <c r="P4" s="8">
        <f t="shared" si="0"/>
        <v>21964531.810976982</v>
      </c>
      <c r="Q4" s="8">
        <f t="shared" si="0"/>
        <v>1729167.2635162829</v>
      </c>
      <c r="R4" s="8">
        <f t="shared" si="0"/>
        <v>12557372.895274425</v>
      </c>
      <c r="S4" s="8">
        <f t="shared" si="0"/>
        <v>1716537.7270325664</v>
      </c>
      <c r="T4" s="8">
        <f t="shared" si="0"/>
        <v>6837400</v>
      </c>
      <c r="U4" s="8">
        <f t="shared" si="0"/>
        <v>0</v>
      </c>
      <c r="V4" s="8">
        <f t="shared" si="0"/>
        <v>0</v>
      </c>
      <c r="W4" s="8">
        <f t="shared" si="0"/>
        <v>13674800</v>
      </c>
    </row>
    <row r="5" spans="2:25" hidden="1" x14ac:dyDescent="0.25">
      <c r="B5" s="16"/>
      <c r="C5" s="11"/>
      <c r="D5" s="11"/>
      <c r="E5" s="11"/>
      <c r="F5" s="37"/>
      <c r="G5" s="11"/>
      <c r="H5" s="11"/>
      <c r="I5" s="11"/>
      <c r="J5" s="11"/>
      <c r="K5" s="11"/>
      <c r="L5" s="11"/>
      <c r="M5" s="11"/>
      <c r="N5" s="11"/>
      <c r="O5" s="11"/>
      <c r="P5" s="11"/>
      <c r="Q5" s="11"/>
      <c r="R5" s="11"/>
      <c r="S5" s="11"/>
      <c r="T5" s="11"/>
      <c r="U5" s="30"/>
      <c r="V5" s="30"/>
      <c r="W5" s="17"/>
    </row>
    <row r="6" spans="2:25" hidden="1" x14ac:dyDescent="0.25">
      <c r="B6" s="16"/>
      <c r="C6" s="11"/>
      <c r="D6" s="11"/>
      <c r="E6" s="11"/>
      <c r="F6" s="37"/>
      <c r="G6" s="11"/>
      <c r="H6" s="11"/>
      <c r="I6" s="11"/>
      <c r="J6" s="11"/>
      <c r="K6" s="11"/>
      <c r="L6" s="11"/>
      <c r="M6" s="11"/>
      <c r="N6" s="11"/>
      <c r="O6" s="11"/>
      <c r="P6" s="11"/>
      <c r="Q6" s="11"/>
      <c r="R6" s="11"/>
      <c r="S6" s="11"/>
      <c r="T6" s="11"/>
      <c r="U6" s="30"/>
      <c r="V6" s="30"/>
      <c r="W6" s="17"/>
    </row>
    <row r="7" spans="2:25" hidden="1" x14ac:dyDescent="0.25">
      <c r="B7" s="16"/>
      <c r="C7" s="11"/>
      <c r="D7" s="11"/>
      <c r="E7" s="11"/>
      <c r="F7" s="37"/>
      <c r="G7" s="11"/>
      <c r="H7" s="11"/>
      <c r="I7" s="11"/>
      <c r="J7" s="11"/>
      <c r="K7" s="11"/>
      <c r="L7" s="11"/>
      <c r="M7" s="11"/>
      <c r="N7" s="11"/>
      <c r="O7" s="11"/>
      <c r="P7" s="11"/>
      <c r="Q7" s="11"/>
      <c r="R7" s="11"/>
      <c r="S7" s="11"/>
      <c r="T7" s="11"/>
      <c r="U7" s="30"/>
      <c r="V7" s="30"/>
      <c r="W7" s="17"/>
    </row>
    <row r="8" spans="2:25" hidden="1" x14ac:dyDescent="0.25">
      <c r="B8" s="16"/>
      <c r="C8" s="11"/>
      <c r="D8" s="11"/>
      <c r="E8" s="11"/>
      <c r="F8" s="37"/>
      <c r="G8" s="11"/>
      <c r="H8" s="11"/>
      <c r="I8" s="11"/>
      <c r="J8" s="11"/>
      <c r="K8" s="11"/>
      <c r="L8" s="11"/>
      <c r="M8" s="11"/>
      <c r="N8" s="11"/>
      <c r="O8" s="11"/>
      <c r="P8" s="11"/>
      <c r="Q8" s="11"/>
      <c r="R8" s="11"/>
      <c r="S8" s="11"/>
      <c r="T8" s="11"/>
      <c r="U8" s="30"/>
      <c r="V8" s="30"/>
      <c r="W8" s="17"/>
    </row>
    <row r="9" spans="2:25" ht="15.75" thickBot="1" x14ac:dyDescent="0.3">
      <c r="B9" s="4"/>
      <c r="C9" s="5"/>
      <c r="D9" s="5"/>
      <c r="E9" s="5"/>
      <c r="F9" s="38"/>
      <c r="G9" s="5"/>
      <c r="H9" s="5"/>
      <c r="I9" s="5"/>
      <c r="J9" s="5"/>
      <c r="K9" s="5"/>
      <c r="L9" s="5"/>
      <c r="M9" s="5"/>
      <c r="N9" s="5"/>
      <c r="O9" s="5"/>
      <c r="P9" s="5"/>
      <c r="Q9" s="5"/>
      <c r="R9" s="5"/>
      <c r="S9" s="5"/>
      <c r="T9" s="5"/>
      <c r="U9" s="31"/>
      <c r="V9" s="31"/>
      <c r="W9" s="6"/>
      <c r="Y9" s="223"/>
    </row>
    <row r="10" spans="2:25" x14ac:dyDescent="0.25">
      <c r="B10" s="20" t="s">
        <v>25</v>
      </c>
      <c r="C10" s="21" t="s">
        <v>26</v>
      </c>
      <c r="D10" s="22" t="s">
        <v>27</v>
      </c>
      <c r="E10" s="22" t="s">
        <v>28</v>
      </c>
      <c r="F10" s="39" t="s">
        <v>29</v>
      </c>
      <c r="G10" s="22">
        <v>2025</v>
      </c>
      <c r="H10" s="153">
        <v>1108</v>
      </c>
      <c r="I10" s="27" t="s">
        <v>30</v>
      </c>
      <c r="J10" s="18">
        <f>IF(F10=TiltakstyperKostnadskalkyle!$B$5,TiltakstyperKostnadskalkyle!$R$5*Handlingsplan!H10,
IF(F10=TiltakstyperKostnadskalkyle!$B$6,TiltakstyperKostnadskalkyle!$R$6*Handlingsplan!H10,
IF(F10=TiltakstyperKostnadskalkyle!$B$7,TiltakstyperKostnadskalkyle!$R$7*Handlingsplan!H10,
IF(F10=TiltakstyperKostnadskalkyle!$B$8,TiltakstyperKostnadskalkyle!$R$8*Handlingsplan!H10,
IF(F10=TiltakstyperKostnadskalkyle!$B$9,TiltakstyperKostnadskalkyle!$R$9*Handlingsplan!H10,
IF(F10=TiltakstyperKostnadskalkyle!$B$10,TiltakstyperKostnadskalkyle!$R$10*Handlingsplan!H10,
IF(F10=TiltakstyperKostnadskalkyle!$B$11,TiltakstyperKostnadskalkyle!$R$11*Handlingsplan!H10,
IF(F10=TiltakstyperKostnadskalkyle!$B$12,TiltakstyperKostnadskalkyle!$R$12*Handlingsplan!H10,
IF(F10=TiltakstyperKostnadskalkyle!$B$13,TiltakstyperKostnadskalkyle!$R$13*Handlingsplan!H10,
IF(F10=TiltakstyperKostnadskalkyle!$B$14,TiltakstyperKostnadskalkyle!$R$14*Handlingsplan!H10,
IF(F10=TiltakstyperKostnadskalkyle!$B$15,TiltakstyperKostnadskalkyle!$R$15*Handlingsplan!H10,
0)))))))))))</f>
        <v>332400</v>
      </c>
      <c r="K10" s="18">
        <f>IF($F10=TiltakstyperKostnadskalkyle!$B$5,($J10*TiltakstyperKostnadskalkyle!D$5)/100,
IF($F10=TiltakstyperKostnadskalkyle!$B$6,($J10*TiltakstyperKostnadskalkyle!D$6)/100,
IF($F10=TiltakstyperKostnadskalkyle!$B$7,($J10*TiltakstyperKostnadskalkyle!D$7)/100,
IF($F10=TiltakstyperKostnadskalkyle!$B$8,($J10*TiltakstyperKostnadskalkyle!D$8)/100,
IF($F10=TiltakstyperKostnadskalkyle!$B$9,($J10*TiltakstyperKostnadskalkyle!D$9)/100,
IF($F10=TiltakstyperKostnadskalkyle!$B$10,($J10*TiltakstyperKostnadskalkyle!D$10)/100,
IF($F10=TiltakstyperKostnadskalkyle!$B$11,($J10*TiltakstyperKostnadskalkyle!D$11)/100,
IF($F10=TiltakstyperKostnadskalkyle!$B$12,($J10*TiltakstyperKostnadskalkyle!D$12)/100,
IF($F10=TiltakstyperKostnadskalkyle!$B$13,($J10*TiltakstyperKostnadskalkyle!D$13)/100,
IF($F10=TiltakstyperKostnadskalkyle!$B$14,($J10*TiltakstyperKostnadskalkyle!D$14)/100,
IF($F10=TiltakstyperKostnadskalkyle!$B$15,($J10*TiltakstyperKostnadskalkyle!D$15)/100,
"0")))))))))))</f>
        <v>11634</v>
      </c>
      <c r="L10" s="18">
        <f>IF($F10=TiltakstyperKostnadskalkyle!$B$5,($J10*TiltakstyperKostnadskalkyle!E$5)/100,
IF($F10=TiltakstyperKostnadskalkyle!$B$6,($J10*TiltakstyperKostnadskalkyle!E$6)/100,
IF($F10=TiltakstyperKostnadskalkyle!$B$7,($J10*TiltakstyperKostnadskalkyle!E$7)/100,
IF($F10=TiltakstyperKostnadskalkyle!$B$8,($J10*TiltakstyperKostnadskalkyle!E$8)/100,
IF($F10=TiltakstyperKostnadskalkyle!$B$9,($J10*TiltakstyperKostnadskalkyle!E$9)/100,
IF($F10=TiltakstyperKostnadskalkyle!$B$10,($J10*TiltakstyperKostnadskalkyle!E$10)/100,
IF($F10=TiltakstyperKostnadskalkyle!$B$11,($J10*TiltakstyperKostnadskalkyle!E$11)/100,
IF($F10=TiltakstyperKostnadskalkyle!$B$12,($J10*TiltakstyperKostnadskalkyle!E$12)/100,
IF($F10=TiltakstyperKostnadskalkyle!$B$13,($J10*TiltakstyperKostnadskalkyle!E$13)/100,
IF($F10=TiltakstyperKostnadskalkyle!$B$14,($J10*TiltakstyperKostnadskalkyle!E$14)/100,
IF($F10=TiltakstyperKostnadskalkyle!$B$15,($J10*TiltakstyperKostnadskalkyle!E$15)/100,
"0")))))))))))</f>
        <v>19944</v>
      </c>
      <c r="M10" s="18">
        <f>IF($F10=TiltakstyperKostnadskalkyle!$B$5,($J10*TiltakstyperKostnadskalkyle!F$5)/100,
IF($F10=TiltakstyperKostnadskalkyle!$B$6,($J10*TiltakstyperKostnadskalkyle!F$6)/100,
IF($F10=TiltakstyperKostnadskalkyle!$B$7,($J10*TiltakstyperKostnadskalkyle!F$7)/100,
IF($F10=TiltakstyperKostnadskalkyle!$B$8,($J10*TiltakstyperKostnadskalkyle!F$8)/100,
IF($F10=TiltakstyperKostnadskalkyle!$B$9,($J10*TiltakstyperKostnadskalkyle!F$9)/100,
IF($F10=TiltakstyperKostnadskalkyle!$B$10,($J10*TiltakstyperKostnadskalkyle!F$10)/100,
IF($F10=TiltakstyperKostnadskalkyle!$B$11,($J10*TiltakstyperKostnadskalkyle!F$11)/100,
IF($F10=TiltakstyperKostnadskalkyle!$B$12,($J10*TiltakstyperKostnadskalkyle!F$12)/100,
IF($F10=TiltakstyperKostnadskalkyle!$B$13,($J10*TiltakstyperKostnadskalkyle!F$13)/100,
IF($F10=TiltakstyperKostnadskalkyle!$B$14,($J10*TiltakstyperKostnadskalkyle!F$14)/100,
IF($F10=TiltakstyperKostnadskalkyle!$B$15,($J10*TiltakstyperKostnadskalkyle!F$15)/100,
"0")))))))))))</f>
        <v>106368</v>
      </c>
      <c r="N10" s="18">
        <f>IF($F10=TiltakstyperKostnadskalkyle!$B$5,($J10*TiltakstyperKostnadskalkyle!G$5)/100,
IF($F10=TiltakstyperKostnadskalkyle!$B$6,($J10*TiltakstyperKostnadskalkyle!G$6)/100,
IF($F10=TiltakstyperKostnadskalkyle!$B$7,($J10*TiltakstyperKostnadskalkyle!G$7)/100,
IF($F10=TiltakstyperKostnadskalkyle!$B$8,($J10*TiltakstyperKostnadskalkyle!G$8)/100,
IF($F10=TiltakstyperKostnadskalkyle!$B$9,($J10*TiltakstyperKostnadskalkyle!G$9)/100,
IF($F10=TiltakstyperKostnadskalkyle!$B$10,($J10*TiltakstyperKostnadskalkyle!G$10)/100,
IF($F10=TiltakstyperKostnadskalkyle!$B$11,($J10*TiltakstyperKostnadskalkyle!G$11)/100,
IF($F10=TiltakstyperKostnadskalkyle!$B$12,($J10*TiltakstyperKostnadskalkyle!G$12)/100,
IF($F10=TiltakstyperKostnadskalkyle!$B$13,($J10*TiltakstyperKostnadskalkyle!G$13)/100,
IF($F10=TiltakstyperKostnadskalkyle!$B$14,($J10*TiltakstyperKostnadskalkyle!G$14)/100,
IF($F10=TiltakstyperKostnadskalkyle!$B$15,($J10*TiltakstyperKostnadskalkyle!G$15)/100,
"0")))))))))))</f>
        <v>109692</v>
      </c>
      <c r="O10" s="18">
        <f>IF($F10=TiltakstyperKostnadskalkyle!$B$5,($J10*TiltakstyperKostnadskalkyle!H$5)/100,
IF($F10=TiltakstyperKostnadskalkyle!$B$6,($J10*TiltakstyperKostnadskalkyle!H$6)/100,
IF($F10=TiltakstyperKostnadskalkyle!$B$7,($J10*TiltakstyperKostnadskalkyle!H$7)/100,
IF($F10=TiltakstyperKostnadskalkyle!$B$8,($J10*TiltakstyperKostnadskalkyle!H$8)/100,
IF($F10=TiltakstyperKostnadskalkyle!$B$9,($J10*TiltakstyperKostnadskalkyle!H$9)/100,
IF($F10=TiltakstyperKostnadskalkyle!$B$10,($J10*TiltakstyperKostnadskalkyle!H$10)/100,
IF($F10=TiltakstyperKostnadskalkyle!$B$11,($J10*TiltakstyperKostnadskalkyle!H$11)/100,
IF($F10=TiltakstyperKostnadskalkyle!$B$12,($J10*TiltakstyperKostnadskalkyle!H$12)/100,
IF($F10=TiltakstyperKostnadskalkyle!$B$13,($J10*TiltakstyperKostnadskalkyle!H$13)/100,
IF($F10=TiltakstyperKostnadskalkyle!$B$14,($J10*TiltakstyperKostnadskalkyle!H$14)/100,
IF($F10=TiltakstyperKostnadskalkyle!$B$15,($J10*TiltakstyperKostnadskalkyle!H$15)/100,
"0")))))))))))</f>
        <v>19944</v>
      </c>
      <c r="P10" s="18">
        <f>IF($F10=TiltakstyperKostnadskalkyle!$B$5,($J10*TiltakstyperKostnadskalkyle!I$5)/100,
IF($F10=TiltakstyperKostnadskalkyle!$B$6,($J10*TiltakstyperKostnadskalkyle!I$6)/100,
IF($F10=TiltakstyperKostnadskalkyle!$B$7,($J10*TiltakstyperKostnadskalkyle!I$7)/100,
IF($F10=TiltakstyperKostnadskalkyle!$B$8,($J10*TiltakstyperKostnadskalkyle!I$8)/100,
IF($F10=TiltakstyperKostnadskalkyle!$B$9,($J10*TiltakstyperKostnadskalkyle!I$9)/100,
IF($F10=TiltakstyperKostnadskalkyle!$B$10,($J10*TiltakstyperKostnadskalkyle!I$10)/100,
IF($F10=TiltakstyperKostnadskalkyle!$B$11,($J10*TiltakstyperKostnadskalkyle!I$11)/100,
IF($F10=TiltakstyperKostnadskalkyle!$B$12,($J10*TiltakstyperKostnadskalkyle!I$12)/100,
IF($F10=TiltakstyperKostnadskalkyle!$B$13,($J10*TiltakstyperKostnadskalkyle!I$13)/100,
IF($F10=TiltakstyperKostnadskalkyle!$B$14,($J10*TiltakstyperKostnadskalkyle!I$14)/100,
IF($F10=TiltakstyperKostnadskalkyle!$B$15,($J10*TiltakstyperKostnadskalkyle!I$15)/100,
"0")))))))))))</f>
        <v>53184</v>
      </c>
      <c r="Q10" s="18">
        <f t="shared" ref="Q10:Q73" si="1">(1*$J10)/100</f>
        <v>3324</v>
      </c>
      <c r="R10" s="18">
        <f>IF($F10=TiltakstyperKostnadskalkyle!$B$5,($J10*TiltakstyperKostnadskalkyle!K$5)/100,
IF($F10=TiltakstyperKostnadskalkyle!$B$6,($J10*TiltakstyperKostnadskalkyle!K$6)/100,
IF($F10=TiltakstyperKostnadskalkyle!$B$8,($J10*TiltakstyperKostnadskalkyle!K$8)/100,
IF($F10=TiltakstyperKostnadskalkyle!$B$9,($J10*TiltakstyperKostnadskalkyle!K$9)/100,
IF($F10=TiltakstyperKostnadskalkyle!$B$10,($J10*TiltakstyperKostnadskalkyle!K$10)/100,
IF($F10=TiltakstyperKostnadskalkyle!$B$11,($J10*TiltakstyperKostnadskalkyle!K$11)/100,
IF($F10=TiltakstyperKostnadskalkyle!$B$12,($J10*TiltakstyperKostnadskalkyle!K$12)/100,
IF($F10=TiltakstyperKostnadskalkyle!$B$13,($J10*TiltakstyperKostnadskalkyle!K$13)/100,
IF($F10=TiltakstyperKostnadskalkyle!$B$14,($J10*TiltakstyperKostnadskalkyle!K$14)/100,
"0")))))))))</f>
        <v>11634</v>
      </c>
      <c r="S10" s="18"/>
      <c r="T10" s="18">
        <f>IF($F10=TiltakstyperKostnadskalkyle!$B$5,($J10*TiltakstyperKostnadskalkyle!M$5)/100,
IF($F10=TiltakstyperKostnadskalkyle!$B$6,($J10*TiltakstyperKostnadskalkyle!M$6)/100,
IF($F10=TiltakstyperKostnadskalkyle!$B$7,($J10*TiltakstyperKostnadskalkyle!M$7)/100,
IF($F10=TiltakstyperKostnadskalkyle!$B$8,($J10*TiltakstyperKostnadskalkyle!M$8)/100,
IF($F10=TiltakstyperKostnadskalkyle!$B$9,($J10*TiltakstyperKostnadskalkyle!M$9)/100,
IF($F10=TiltakstyperKostnadskalkyle!$B$10,($J10*TiltakstyperKostnadskalkyle!M$10)/100,
IF($F10=TiltakstyperKostnadskalkyle!$B$11,($J10*TiltakstyperKostnadskalkyle!M$11)/100,
IF($F10=TiltakstyperKostnadskalkyle!$B$12,($J10*TiltakstyperKostnadskalkyle!M$12)/100,
IF($F10=TiltakstyperKostnadskalkyle!$B$13,($J10*TiltakstyperKostnadskalkyle!M$13)/100,
IF($F10=TiltakstyperKostnadskalkyle!$B$14,($J10*TiltakstyperKostnadskalkyle!M$14)/100,
IF($F10=TiltakstyperKostnadskalkyle!$B$15,($J10*TiltakstyperKostnadskalkyle!M$15)/100,
"0")))))))))))</f>
        <v>0</v>
      </c>
      <c r="U10" s="32"/>
      <c r="V10" s="32"/>
      <c r="W10" s="18">
        <f>IF($F10=TiltakstyperKostnadskalkyle!$B$5,($J10*TiltakstyperKostnadskalkyle!P$5)/100,
IF($F10=TiltakstyperKostnadskalkyle!$B$6,($J10*TiltakstyperKostnadskalkyle!P$6)/100,
IF($F10=TiltakstyperKostnadskalkyle!$B$7,($J10*TiltakstyperKostnadskalkyle!P$7)/100,
IF($F10=TiltakstyperKostnadskalkyle!$B$8,($J10*TiltakstyperKostnadskalkyle!P$8)/100,
IF($F10=TiltakstyperKostnadskalkyle!$B$9,($J10*TiltakstyperKostnadskalkyle!P$9)/100,
IF($F10=TiltakstyperKostnadskalkyle!$B$10,($J10*TiltakstyperKostnadskalkyle!P$10)/100,
IF($F10=TiltakstyperKostnadskalkyle!$B$11,($J10*TiltakstyperKostnadskalkyle!P$11)/100,
IF($F10=TiltakstyperKostnadskalkyle!$B$12,($J10*TiltakstyperKostnadskalkyle!P$12)/100,
IF($F10=TiltakstyperKostnadskalkyle!$B$13,($J10*TiltakstyperKostnadskalkyle!P$13)/100,
IF($F10=TiltakstyperKostnadskalkyle!$B$14,($J10*TiltakstyperKostnadskalkyle!P$14)/100,
IF($F10=TiltakstyperKostnadskalkyle!$B$15,($J10*TiltakstyperKostnadskalkyle!P$15)/100,
"0")))))))))))</f>
        <v>0</v>
      </c>
      <c r="Y10" s="223"/>
    </row>
    <row r="11" spans="2:25" ht="14.45" customHeight="1" x14ac:dyDescent="0.25">
      <c r="B11" s="20" t="s">
        <v>25</v>
      </c>
      <c r="C11" s="21" t="s">
        <v>26</v>
      </c>
      <c r="D11" s="22" t="s">
        <v>27</v>
      </c>
      <c r="E11" s="21" t="s">
        <v>31</v>
      </c>
      <c r="F11" s="39" t="s">
        <v>29</v>
      </c>
      <c r="G11" s="22">
        <v>2025</v>
      </c>
      <c r="H11" s="153">
        <v>460</v>
      </c>
      <c r="I11" s="27" t="s">
        <v>30</v>
      </c>
      <c r="J11" s="18">
        <f>IF(F11=TiltakstyperKostnadskalkyle!$B$5,TiltakstyperKostnadskalkyle!$R$5*Handlingsplan!H11,
IF(F11=TiltakstyperKostnadskalkyle!$B$6,TiltakstyperKostnadskalkyle!$R$6*Handlingsplan!H11,
IF(F11=TiltakstyperKostnadskalkyle!$B$7,TiltakstyperKostnadskalkyle!$R$7*Handlingsplan!H11,
IF(F11=TiltakstyperKostnadskalkyle!$B$8,TiltakstyperKostnadskalkyle!$R$8*Handlingsplan!H11,
IF(F11=TiltakstyperKostnadskalkyle!$B$9,TiltakstyperKostnadskalkyle!$R$9*Handlingsplan!H11,
IF(F11=TiltakstyperKostnadskalkyle!$B$10,TiltakstyperKostnadskalkyle!$R$10*Handlingsplan!H11,
IF(F11=TiltakstyperKostnadskalkyle!$B$11,TiltakstyperKostnadskalkyle!$R$11*Handlingsplan!H11,
IF(F11=TiltakstyperKostnadskalkyle!$B$12,TiltakstyperKostnadskalkyle!$R$12*Handlingsplan!H11,
IF(F11=TiltakstyperKostnadskalkyle!$B$13,TiltakstyperKostnadskalkyle!$R$13*Handlingsplan!H11,
IF(F11=TiltakstyperKostnadskalkyle!$B$14,TiltakstyperKostnadskalkyle!$R$14*Handlingsplan!H11,
IF(F11=TiltakstyperKostnadskalkyle!$B$15,TiltakstyperKostnadskalkyle!$R$15*Handlingsplan!H11,
0)))))))))))</f>
        <v>138000</v>
      </c>
      <c r="K11" s="18">
        <f>IF($F11=TiltakstyperKostnadskalkyle!$B$5,($J11*TiltakstyperKostnadskalkyle!D$5)/100,
IF($F11=TiltakstyperKostnadskalkyle!$B$6,($J11*TiltakstyperKostnadskalkyle!D$6)/100,
IF($F11=TiltakstyperKostnadskalkyle!$B$7,($J11*TiltakstyperKostnadskalkyle!D$7)/100,
IF($F11=TiltakstyperKostnadskalkyle!$B$8,($J11*TiltakstyperKostnadskalkyle!D$8)/100,
IF($F11=TiltakstyperKostnadskalkyle!$B$9,($J11*TiltakstyperKostnadskalkyle!D$9)/100,
IF($F11=TiltakstyperKostnadskalkyle!$B$10,($J11*TiltakstyperKostnadskalkyle!D$10)/100,
IF($F11=TiltakstyperKostnadskalkyle!$B$11,($J11*TiltakstyperKostnadskalkyle!D$11)/100,
IF($F11=TiltakstyperKostnadskalkyle!$B$12,($J11*TiltakstyperKostnadskalkyle!D$12)/100,
IF($F11=TiltakstyperKostnadskalkyle!$B$13,($J11*TiltakstyperKostnadskalkyle!D$13)/100,
IF($F11=TiltakstyperKostnadskalkyle!$B$14,($J11*TiltakstyperKostnadskalkyle!D$14)/100,
IF($F11=TiltakstyperKostnadskalkyle!$B$15,($J11*TiltakstyperKostnadskalkyle!D$15)/100,
"0")))))))))))</f>
        <v>4830</v>
      </c>
      <c r="L11" s="18">
        <f>IF($F11=TiltakstyperKostnadskalkyle!$B$5,($J11*TiltakstyperKostnadskalkyle!E$5)/100,
IF($F11=TiltakstyperKostnadskalkyle!$B$6,($J11*TiltakstyperKostnadskalkyle!E$6)/100,
IF($F11=TiltakstyperKostnadskalkyle!$B$7,($J11*TiltakstyperKostnadskalkyle!E$7)/100,
IF($F11=TiltakstyperKostnadskalkyle!$B$8,($J11*TiltakstyperKostnadskalkyle!E$8)/100,
IF($F11=TiltakstyperKostnadskalkyle!$B$9,($J11*TiltakstyperKostnadskalkyle!E$9)/100,
IF($F11=TiltakstyperKostnadskalkyle!$B$10,($J11*TiltakstyperKostnadskalkyle!E$10)/100,
IF($F11=TiltakstyperKostnadskalkyle!$B$11,($J11*TiltakstyperKostnadskalkyle!E$11)/100,
IF($F11=TiltakstyperKostnadskalkyle!$B$12,($J11*TiltakstyperKostnadskalkyle!E$12)/100,
IF($F11=TiltakstyperKostnadskalkyle!$B$13,($J11*TiltakstyperKostnadskalkyle!E$13)/100,
IF($F11=TiltakstyperKostnadskalkyle!$B$14,($J11*TiltakstyperKostnadskalkyle!E$14)/100,
IF($F11=TiltakstyperKostnadskalkyle!$B$15,($J11*TiltakstyperKostnadskalkyle!E$15)/100,
"0")))))))))))</f>
        <v>8280</v>
      </c>
      <c r="M11" s="18">
        <f>IF($F11=TiltakstyperKostnadskalkyle!$B$5,($J11*TiltakstyperKostnadskalkyle!F$5)/100,
IF($F11=TiltakstyperKostnadskalkyle!$B$6,($J11*TiltakstyperKostnadskalkyle!F$6)/100,
IF($F11=TiltakstyperKostnadskalkyle!$B$7,($J11*TiltakstyperKostnadskalkyle!F$7)/100,
IF($F11=TiltakstyperKostnadskalkyle!$B$8,($J11*TiltakstyperKostnadskalkyle!F$8)/100,
IF($F11=TiltakstyperKostnadskalkyle!$B$9,($J11*TiltakstyperKostnadskalkyle!F$9)/100,
IF($F11=TiltakstyperKostnadskalkyle!$B$10,($J11*TiltakstyperKostnadskalkyle!F$10)/100,
IF($F11=TiltakstyperKostnadskalkyle!$B$11,($J11*TiltakstyperKostnadskalkyle!F$11)/100,
IF($F11=TiltakstyperKostnadskalkyle!$B$12,($J11*TiltakstyperKostnadskalkyle!F$12)/100,
IF($F11=TiltakstyperKostnadskalkyle!$B$13,($J11*TiltakstyperKostnadskalkyle!F$13)/100,
IF($F11=TiltakstyperKostnadskalkyle!$B$14,($J11*TiltakstyperKostnadskalkyle!F$14)/100,
IF($F11=TiltakstyperKostnadskalkyle!$B$15,($J11*TiltakstyperKostnadskalkyle!F$15)/100,
"0")))))))))))</f>
        <v>44160</v>
      </c>
      <c r="N11" s="18">
        <f>IF($F11=TiltakstyperKostnadskalkyle!$B$5,($J11*TiltakstyperKostnadskalkyle!G$5)/100,
IF($F11=TiltakstyperKostnadskalkyle!$B$6,($J11*TiltakstyperKostnadskalkyle!G$6)/100,
IF($F11=TiltakstyperKostnadskalkyle!$B$7,($J11*TiltakstyperKostnadskalkyle!G$7)/100,
IF($F11=TiltakstyperKostnadskalkyle!$B$8,($J11*TiltakstyperKostnadskalkyle!G$8)/100,
IF($F11=TiltakstyperKostnadskalkyle!$B$9,($J11*TiltakstyperKostnadskalkyle!G$9)/100,
IF($F11=TiltakstyperKostnadskalkyle!$B$10,($J11*TiltakstyperKostnadskalkyle!G$10)/100,
IF($F11=TiltakstyperKostnadskalkyle!$B$11,($J11*TiltakstyperKostnadskalkyle!G$11)/100,
IF($F11=TiltakstyperKostnadskalkyle!$B$12,($J11*TiltakstyperKostnadskalkyle!G$12)/100,
IF($F11=TiltakstyperKostnadskalkyle!$B$13,($J11*TiltakstyperKostnadskalkyle!G$13)/100,
IF($F11=TiltakstyperKostnadskalkyle!$B$14,($J11*TiltakstyperKostnadskalkyle!G$14)/100,
IF($F11=TiltakstyperKostnadskalkyle!$B$15,($J11*TiltakstyperKostnadskalkyle!G$15)/100,
"0")))))))))))</f>
        <v>45540</v>
      </c>
      <c r="O11" s="18">
        <f>IF($F11=TiltakstyperKostnadskalkyle!$B$5,($J11*TiltakstyperKostnadskalkyle!H$5)/100,
IF($F11=TiltakstyperKostnadskalkyle!$B$6,($J11*TiltakstyperKostnadskalkyle!H$6)/100,
IF($F11=TiltakstyperKostnadskalkyle!$B$7,($J11*TiltakstyperKostnadskalkyle!H$7)/100,
IF($F11=TiltakstyperKostnadskalkyle!$B$8,($J11*TiltakstyperKostnadskalkyle!H$8)/100,
IF($F11=TiltakstyperKostnadskalkyle!$B$9,($J11*TiltakstyperKostnadskalkyle!H$9)/100,
IF($F11=TiltakstyperKostnadskalkyle!$B$10,($J11*TiltakstyperKostnadskalkyle!H$10)/100,
IF($F11=TiltakstyperKostnadskalkyle!$B$11,($J11*TiltakstyperKostnadskalkyle!H$11)/100,
IF($F11=TiltakstyperKostnadskalkyle!$B$12,($J11*TiltakstyperKostnadskalkyle!H$12)/100,
IF($F11=TiltakstyperKostnadskalkyle!$B$13,($J11*TiltakstyperKostnadskalkyle!H$13)/100,
IF($F11=TiltakstyperKostnadskalkyle!$B$14,($J11*TiltakstyperKostnadskalkyle!H$14)/100,
IF($F11=TiltakstyperKostnadskalkyle!$B$15,($J11*TiltakstyperKostnadskalkyle!H$15)/100,
"0")))))))))))</f>
        <v>8280</v>
      </c>
      <c r="P11" s="18">
        <f>IF($F11=TiltakstyperKostnadskalkyle!$B$5,($J11*TiltakstyperKostnadskalkyle!I$5)/100,
IF($F11=TiltakstyperKostnadskalkyle!$B$6,($J11*TiltakstyperKostnadskalkyle!I$6)/100,
IF($F11=TiltakstyperKostnadskalkyle!$B$7,($J11*TiltakstyperKostnadskalkyle!I$7)/100,
IF($F11=TiltakstyperKostnadskalkyle!$B$8,($J11*TiltakstyperKostnadskalkyle!I$8)/100,
IF($F11=TiltakstyperKostnadskalkyle!$B$9,($J11*TiltakstyperKostnadskalkyle!I$9)/100,
IF($F11=TiltakstyperKostnadskalkyle!$B$10,($J11*TiltakstyperKostnadskalkyle!I$10)/100,
IF($F11=TiltakstyperKostnadskalkyle!$B$11,($J11*TiltakstyperKostnadskalkyle!I$11)/100,
IF($F11=TiltakstyperKostnadskalkyle!$B$12,($J11*TiltakstyperKostnadskalkyle!I$12)/100,
IF($F11=TiltakstyperKostnadskalkyle!$B$13,($J11*TiltakstyperKostnadskalkyle!I$13)/100,
IF($F11=TiltakstyperKostnadskalkyle!$B$14,($J11*TiltakstyperKostnadskalkyle!I$14)/100,
IF($F11=TiltakstyperKostnadskalkyle!$B$15,($J11*TiltakstyperKostnadskalkyle!I$15)/100,
"0")))))))))))</f>
        <v>22080</v>
      </c>
      <c r="Q11" s="18">
        <f t="shared" si="1"/>
        <v>1380</v>
      </c>
      <c r="R11" s="18">
        <f>IF($F11=TiltakstyperKostnadskalkyle!$B$5,($J11*TiltakstyperKostnadskalkyle!K$5)/100,
IF($F11=TiltakstyperKostnadskalkyle!$B$6,($J11*TiltakstyperKostnadskalkyle!K$6)/100,
IF($F11=TiltakstyperKostnadskalkyle!$B$8,($J11*TiltakstyperKostnadskalkyle!K$8)/100,
IF($F11=TiltakstyperKostnadskalkyle!$B$9,($J11*TiltakstyperKostnadskalkyle!K$9)/100,
IF($F11=TiltakstyperKostnadskalkyle!$B$10,($J11*TiltakstyperKostnadskalkyle!K$10)/100,
IF($F11=TiltakstyperKostnadskalkyle!$B$11,($J11*TiltakstyperKostnadskalkyle!K$11)/100,
IF($F11=TiltakstyperKostnadskalkyle!$B$12,($J11*TiltakstyperKostnadskalkyle!K$12)/100,
IF($F11=TiltakstyperKostnadskalkyle!$B$13,($J11*TiltakstyperKostnadskalkyle!K$13)/100,
IF($F11=TiltakstyperKostnadskalkyle!$B$14,($J11*TiltakstyperKostnadskalkyle!K$14)/100,
"0")))))))))</f>
        <v>4830</v>
      </c>
      <c r="S11" s="18"/>
      <c r="T11" s="18">
        <f>IF($F11=TiltakstyperKostnadskalkyle!$B$5,($J11*TiltakstyperKostnadskalkyle!M$5)/100,
IF($F11=TiltakstyperKostnadskalkyle!$B$6,($J11*TiltakstyperKostnadskalkyle!M$6)/100,
IF($F11=TiltakstyperKostnadskalkyle!$B$7,($J11*TiltakstyperKostnadskalkyle!M$7)/100,
IF($F11=TiltakstyperKostnadskalkyle!$B$8,($J11*TiltakstyperKostnadskalkyle!M$8)/100,
IF($F11=TiltakstyperKostnadskalkyle!$B$9,($J11*TiltakstyperKostnadskalkyle!M$9)/100,
IF($F11=TiltakstyperKostnadskalkyle!$B$10,($J11*TiltakstyperKostnadskalkyle!M$10)/100,
IF($F11=TiltakstyperKostnadskalkyle!$B$11,($J11*TiltakstyperKostnadskalkyle!M$11)/100,
IF($F11=TiltakstyperKostnadskalkyle!$B$12,($J11*TiltakstyperKostnadskalkyle!M$12)/100,
IF($F11=TiltakstyperKostnadskalkyle!$B$13,($J11*TiltakstyperKostnadskalkyle!M$13)/100,
IF($F11=TiltakstyperKostnadskalkyle!$B$14,($J11*TiltakstyperKostnadskalkyle!M$14)/100,
IF($F11=TiltakstyperKostnadskalkyle!$B$15,($J11*TiltakstyperKostnadskalkyle!M$15)/100,
"0")))))))))))</f>
        <v>0</v>
      </c>
      <c r="U11" s="32"/>
      <c r="V11" s="32"/>
      <c r="W11" s="18">
        <f>IF($F11=TiltakstyperKostnadskalkyle!$B$5,($J11*TiltakstyperKostnadskalkyle!P$5)/100,
IF($F11=TiltakstyperKostnadskalkyle!$B$6,($J11*TiltakstyperKostnadskalkyle!P$6)/100,
IF($F11=TiltakstyperKostnadskalkyle!$B$7,($J11*TiltakstyperKostnadskalkyle!P$7)/100,
IF($F11=TiltakstyperKostnadskalkyle!$B$8,($J11*TiltakstyperKostnadskalkyle!P$8)/100,
IF($F11=TiltakstyperKostnadskalkyle!$B$9,($J11*TiltakstyperKostnadskalkyle!P$9)/100,
IF($F11=TiltakstyperKostnadskalkyle!$B$10,($J11*TiltakstyperKostnadskalkyle!P$10)/100,
IF($F11=TiltakstyperKostnadskalkyle!$B$11,($J11*TiltakstyperKostnadskalkyle!P$11)/100,
IF($F11=TiltakstyperKostnadskalkyle!$B$12,($J11*TiltakstyperKostnadskalkyle!P$12)/100,
IF($F11=TiltakstyperKostnadskalkyle!$B$13,($J11*TiltakstyperKostnadskalkyle!P$13)/100,
IF($F11=TiltakstyperKostnadskalkyle!$B$14,($J11*TiltakstyperKostnadskalkyle!P$14)/100,
IF($F11=TiltakstyperKostnadskalkyle!$B$15,($J11*TiltakstyperKostnadskalkyle!P$15)/100,
"0")))))))))))</f>
        <v>0</v>
      </c>
      <c r="Y11" s="223"/>
    </row>
    <row r="12" spans="2:25" ht="14.45" customHeight="1" x14ac:dyDescent="0.25">
      <c r="B12" s="20" t="s">
        <v>25</v>
      </c>
      <c r="C12" s="21" t="s">
        <v>26</v>
      </c>
      <c r="D12" s="22" t="s">
        <v>27</v>
      </c>
      <c r="E12" s="22" t="s">
        <v>32</v>
      </c>
      <c r="F12" s="39" t="s">
        <v>29</v>
      </c>
      <c r="G12" s="22">
        <v>2025</v>
      </c>
      <c r="H12" s="153">
        <v>905</v>
      </c>
      <c r="I12" s="27" t="s">
        <v>30</v>
      </c>
      <c r="J12" s="18">
        <f>IF(F12=TiltakstyperKostnadskalkyle!$B$5,TiltakstyperKostnadskalkyle!$R$5*Handlingsplan!H12,
IF(F12=TiltakstyperKostnadskalkyle!$B$6,TiltakstyperKostnadskalkyle!$R$6*Handlingsplan!H12,
IF(F12=TiltakstyperKostnadskalkyle!$B$7,TiltakstyperKostnadskalkyle!$R$7*Handlingsplan!H12,
IF(F12=TiltakstyperKostnadskalkyle!$B$8,TiltakstyperKostnadskalkyle!$R$8*Handlingsplan!H12,
IF(F12=TiltakstyperKostnadskalkyle!$B$9,TiltakstyperKostnadskalkyle!$R$9*Handlingsplan!H12,
IF(F12=TiltakstyperKostnadskalkyle!$B$10,TiltakstyperKostnadskalkyle!$R$10*Handlingsplan!H12,
IF(F12=TiltakstyperKostnadskalkyle!$B$11,TiltakstyperKostnadskalkyle!$R$11*Handlingsplan!H12,
IF(F12=TiltakstyperKostnadskalkyle!$B$12,TiltakstyperKostnadskalkyle!$R$12*Handlingsplan!H12,
IF(F12=TiltakstyperKostnadskalkyle!$B$13,TiltakstyperKostnadskalkyle!$R$13*Handlingsplan!H12,
IF(F12=TiltakstyperKostnadskalkyle!$B$14,TiltakstyperKostnadskalkyle!$R$14*Handlingsplan!H12,
IF(F12=TiltakstyperKostnadskalkyle!$B$15,TiltakstyperKostnadskalkyle!$R$15*Handlingsplan!H12,
0)))))))))))</f>
        <v>271500</v>
      </c>
      <c r="K12" s="18">
        <f>IF($F12=TiltakstyperKostnadskalkyle!$B$5,($J12*TiltakstyperKostnadskalkyle!D$5)/100,
IF($F12=TiltakstyperKostnadskalkyle!$B$6,($J12*TiltakstyperKostnadskalkyle!D$6)/100,
IF($F12=TiltakstyperKostnadskalkyle!$B$7,($J12*TiltakstyperKostnadskalkyle!D$7)/100,
IF($F12=TiltakstyperKostnadskalkyle!$B$8,($J12*TiltakstyperKostnadskalkyle!D$8)/100,
IF($F12=TiltakstyperKostnadskalkyle!$B$9,($J12*TiltakstyperKostnadskalkyle!D$9)/100,
IF($F12=TiltakstyperKostnadskalkyle!$B$10,($J12*TiltakstyperKostnadskalkyle!D$10)/100,
IF($F12=TiltakstyperKostnadskalkyle!$B$11,($J12*TiltakstyperKostnadskalkyle!D$11)/100,
IF($F12=TiltakstyperKostnadskalkyle!$B$12,($J12*TiltakstyperKostnadskalkyle!D$12)/100,
IF($F12=TiltakstyperKostnadskalkyle!$B$13,($J12*TiltakstyperKostnadskalkyle!D$13)/100,
IF($F12=TiltakstyperKostnadskalkyle!$B$14,($J12*TiltakstyperKostnadskalkyle!D$14)/100,
IF($F12=TiltakstyperKostnadskalkyle!$B$15,($J12*TiltakstyperKostnadskalkyle!D$15)/100,
"0")))))))))))</f>
        <v>9502.5</v>
      </c>
      <c r="L12" s="18">
        <f>IF($F12=TiltakstyperKostnadskalkyle!$B$5,($J12*TiltakstyperKostnadskalkyle!E$5)/100,
IF($F12=TiltakstyperKostnadskalkyle!$B$6,($J12*TiltakstyperKostnadskalkyle!E$6)/100,
IF($F12=TiltakstyperKostnadskalkyle!$B$7,($J12*TiltakstyperKostnadskalkyle!E$7)/100,
IF($F12=TiltakstyperKostnadskalkyle!$B$8,($J12*TiltakstyperKostnadskalkyle!E$8)/100,
IF($F12=TiltakstyperKostnadskalkyle!$B$9,($J12*TiltakstyperKostnadskalkyle!E$9)/100,
IF($F12=TiltakstyperKostnadskalkyle!$B$10,($J12*TiltakstyperKostnadskalkyle!E$10)/100,
IF($F12=TiltakstyperKostnadskalkyle!$B$11,($J12*TiltakstyperKostnadskalkyle!E$11)/100,
IF($F12=TiltakstyperKostnadskalkyle!$B$12,($J12*TiltakstyperKostnadskalkyle!E$12)/100,
IF($F12=TiltakstyperKostnadskalkyle!$B$13,($J12*TiltakstyperKostnadskalkyle!E$13)/100,
IF($F12=TiltakstyperKostnadskalkyle!$B$14,($J12*TiltakstyperKostnadskalkyle!E$14)/100,
IF($F12=TiltakstyperKostnadskalkyle!$B$15,($J12*TiltakstyperKostnadskalkyle!E$15)/100,
"0")))))))))))</f>
        <v>16290</v>
      </c>
      <c r="M12" s="18">
        <f>IF($F12=TiltakstyperKostnadskalkyle!$B$5,($J12*TiltakstyperKostnadskalkyle!F$5)/100,
IF($F12=TiltakstyperKostnadskalkyle!$B$6,($J12*TiltakstyperKostnadskalkyle!F$6)/100,
IF($F12=TiltakstyperKostnadskalkyle!$B$7,($J12*TiltakstyperKostnadskalkyle!F$7)/100,
IF($F12=TiltakstyperKostnadskalkyle!$B$8,($J12*TiltakstyperKostnadskalkyle!F$8)/100,
IF($F12=TiltakstyperKostnadskalkyle!$B$9,($J12*TiltakstyperKostnadskalkyle!F$9)/100,
IF($F12=TiltakstyperKostnadskalkyle!$B$10,($J12*TiltakstyperKostnadskalkyle!F$10)/100,
IF($F12=TiltakstyperKostnadskalkyle!$B$11,($J12*TiltakstyperKostnadskalkyle!F$11)/100,
IF($F12=TiltakstyperKostnadskalkyle!$B$12,($J12*TiltakstyperKostnadskalkyle!F$12)/100,
IF($F12=TiltakstyperKostnadskalkyle!$B$13,($J12*TiltakstyperKostnadskalkyle!F$13)/100,
IF($F12=TiltakstyperKostnadskalkyle!$B$14,($J12*TiltakstyperKostnadskalkyle!F$14)/100,
IF($F12=TiltakstyperKostnadskalkyle!$B$15,($J12*TiltakstyperKostnadskalkyle!F$15)/100,
"0")))))))))))</f>
        <v>86880</v>
      </c>
      <c r="N12" s="18">
        <f>IF($F12=TiltakstyperKostnadskalkyle!$B$5,($J12*TiltakstyperKostnadskalkyle!G$5)/100,
IF($F12=TiltakstyperKostnadskalkyle!$B$6,($J12*TiltakstyperKostnadskalkyle!G$6)/100,
IF($F12=TiltakstyperKostnadskalkyle!$B$7,($J12*TiltakstyperKostnadskalkyle!G$7)/100,
IF($F12=TiltakstyperKostnadskalkyle!$B$8,($J12*TiltakstyperKostnadskalkyle!G$8)/100,
IF($F12=TiltakstyperKostnadskalkyle!$B$9,($J12*TiltakstyperKostnadskalkyle!G$9)/100,
IF($F12=TiltakstyperKostnadskalkyle!$B$10,($J12*TiltakstyperKostnadskalkyle!G$10)/100,
IF($F12=TiltakstyperKostnadskalkyle!$B$11,($J12*TiltakstyperKostnadskalkyle!G$11)/100,
IF($F12=TiltakstyperKostnadskalkyle!$B$12,($J12*TiltakstyperKostnadskalkyle!G$12)/100,
IF($F12=TiltakstyperKostnadskalkyle!$B$13,($J12*TiltakstyperKostnadskalkyle!G$13)/100,
IF($F12=TiltakstyperKostnadskalkyle!$B$14,($J12*TiltakstyperKostnadskalkyle!G$14)/100,
IF($F12=TiltakstyperKostnadskalkyle!$B$15,($J12*TiltakstyperKostnadskalkyle!G$15)/100,
"0")))))))))))</f>
        <v>89595</v>
      </c>
      <c r="O12" s="18">
        <f>IF($F12=TiltakstyperKostnadskalkyle!$B$5,($J12*TiltakstyperKostnadskalkyle!H$5)/100,
IF($F12=TiltakstyperKostnadskalkyle!$B$6,($J12*TiltakstyperKostnadskalkyle!H$6)/100,
IF($F12=TiltakstyperKostnadskalkyle!$B$7,($J12*TiltakstyperKostnadskalkyle!H$7)/100,
IF($F12=TiltakstyperKostnadskalkyle!$B$8,($J12*TiltakstyperKostnadskalkyle!H$8)/100,
IF($F12=TiltakstyperKostnadskalkyle!$B$9,($J12*TiltakstyperKostnadskalkyle!H$9)/100,
IF($F12=TiltakstyperKostnadskalkyle!$B$10,($J12*TiltakstyperKostnadskalkyle!H$10)/100,
IF($F12=TiltakstyperKostnadskalkyle!$B$11,($J12*TiltakstyperKostnadskalkyle!H$11)/100,
IF($F12=TiltakstyperKostnadskalkyle!$B$12,($J12*TiltakstyperKostnadskalkyle!H$12)/100,
IF($F12=TiltakstyperKostnadskalkyle!$B$13,($J12*TiltakstyperKostnadskalkyle!H$13)/100,
IF($F12=TiltakstyperKostnadskalkyle!$B$14,($J12*TiltakstyperKostnadskalkyle!H$14)/100,
IF($F12=TiltakstyperKostnadskalkyle!$B$15,($J12*TiltakstyperKostnadskalkyle!H$15)/100,
"0")))))))))))</f>
        <v>16290</v>
      </c>
      <c r="P12" s="18">
        <f>IF($F12=TiltakstyperKostnadskalkyle!$B$5,($J12*TiltakstyperKostnadskalkyle!I$5)/100,
IF($F12=TiltakstyperKostnadskalkyle!$B$6,($J12*TiltakstyperKostnadskalkyle!I$6)/100,
IF($F12=TiltakstyperKostnadskalkyle!$B$7,($J12*TiltakstyperKostnadskalkyle!I$7)/100,
IF($F12=TiltakstyperKostnadskalkyle!$B$8,($J12*TiltakstyperKostnadskalkyle!I$8)/100,
IF($F12=TiltakstyperKostnadskalkyle!$B$9,($J12*TiltakstyperKostnadskalkyle!I$9)/100,
IF($F12=TiltakstyperKostnadskalkyle!$B$10,($J12*TiltakstyperKostnadskalkyle!I$10)/100,
IF($F12=TiltakstyperKostnadskalkyle!$B$11,($J12*TiltakstyperKostnadskalkyle!I$11)/100,
IF($F12=TiltakstyperKostnadskalkyle!$B$12,($J12*TiltakstyperKostnadskalkyle!I$12)/100,
IF($F12=TiltakstyperKostnadskalkyle!$B$13,($J12*TiltakstyperKostnadskalkyle!I$13)/100,
IF($F12=TiltakstyperKostnadskalkyle!$B$14,($J12*TiltakstyperKostnadskalkyle!I$14)/100,
IF($F12=TiltakstyperKostnadskalkyle!$B$15,($J12*TiltakstyperKostnadskalkyle!I$15)/100,
"0")))))))))))</f>
        <v>43440</v>
      </c>
      <c r="Q12" s="18">
        <f t="shared" si="1"/>
        <v>2715</v>
      </c>
      <c r="R12" s="18">
        <f>IF($F12=TiltakstyperKostnadskalkyle!$B$5,($J12*TiltakstyperKostnadskalkyle!K$5)/100,
IF($F12=TiltakstyperKostnadskalkyle!$B$6,($J12*TiltakstyperKostnadskalkyle!K$6)/100,
IF($F12=TiltakstyperKostnadskalkyle!$B$8,($J12*TiltakstyperKostnadskalkyle!K$8)/100,
IF($F12=TiltakstyperKostnadskalkyle!$B$9,($J12*TiltakstyperKostnadskalkyle!K$9)/100,
IF($F12=TiltakstyperKostnadskalkyle!$B$10,($J12*TiltakstyperKostnadskalkyle!K$10)/100,
IF($F12=TiltakstyperKostnadskalkyle!$B$11,($J12*TiltakstyperKostnadskalkyle!K$11)/100,
IF($F12=TiltakstyperKostnadskalkyle!$B$12,($J12*TiltakstyperKostnadskalkyle!K$12)/100,
IF($F12=TiltakstyperKostnadskalkyle!$B$13,($J12*TiltakstyperKostnadskalkyle!K$13)/100,
IF($F12=TiltakstyperKostnadskalkyle!$B$14,($J12*TiltakstyperKostnadskalkyle!K$14)/100,
"0")))))))))</f>
        <v>9502.5</v>
      </c>
      <c r="S12" s="18"/>
      <c r="T12" s="18">
        <f>IF($F12=TiltakstyperKostnadskalkyle!$B$5,($J12*TiltakstyperKostnadskalkyle!M$5)/100,
IF($F12=TiltakstyperKostnadskalkyle!$B$6,($J12*TiltakstyperKostnadskalkyle!M$6)/100,
IF($F12=TiltakstyperKostnadskalkyle!$B$7,($J12*TiltakstyperKostnadskalkyle!M$7)/100,
IF($F12=TiltakstyperKostnadskalkyle!$B$8,($J12*TiltakstyperKostnadskalkyle!M$8)/100,
IF($F12=TiltakstyperKostnadskalkyle!$B$9,($J12*TiltakstyperKostnadskalkyle!M$9)/100,
IF($F12=TiltakstyperKostnadskalkyle!$B$10,($J12*TiltakstyperKostnadskalkyle!M$10)/100,
IF($F12=TiltakstyperKostnadskalkyle!$B$11,($J12*TiltakstyperKostnadskalkyle!M$11)/100,
IF($F12=TiltakstyperKostnadskalkyle!$B$12,($J12*TiltakstyperKostnadskalkyle!M$12)/100,
IF($F12=TiltakstyperKostnadskalkyle!$B$13,($J12*TiltakstyperKostnadskalkyle!M$13)/100,
IF($F12=TiltakstyperKostnadskalkyle!$B$14,($J12*TiltakstyperKostnadskalkyle!M$14)/100,
IF($F12=TiltakstyperKostnadskalkyle!$B$15,($J12*TiltakstyperKostnadskalkyle!M$15)/100,
"0")))))))))))</f>
        <v>0</v>
      </c>
      <c r="U12" s="32"/>
      <c r="V12" s="32"/>
      <c r="W12" s="18">
        <f>IF($F12=TiltakstyperKostnadskalkyle!$B$5,($J12*TiltakstyperKostnadskalkyle!P$5)/100,
IF($F12=TiltakstyperKostnadskalkyle!$B$6,($J12*TiltakstyperKostnadskalkyle!P$6)/100,
IF($F12=TiltakstyperKostnadskalkyle!$B$7,($J12*TiltakstyperKostnadskalkyle!P$7)/100,
IF($F12=TiltakstyperKostnadskalkyle!$B$8,($J12*TiltakstyperKostnadskalkyle!P$8)/100,
IF($F12=TiltakstyperKostnadskalkyle!$B$9,($J12*TiltakstyperKostnadskalkyle!P$9)/100,
IF($F12=TiltakstyperKostnadskalkyle!$B$10,($J12*TiltakstyperKostnadskalkyle!P$10)/100,
IF($F12=TiltakstyperKostnadskalkyle!$B$11,($J12*TiltakstyperKostnadskalkyle!P$11)/100,
IF($F12=TiltakstyperKostnadskalkyle!$B$12,($J12*TiltakstyperKostnadskalkyle!P$12)/100,
IF($F12=TiltakstyperKostnadskalkyle!$B$13,($J12*TiltakstyperKostnadskalkyle!P$13)/100,
IF($F12=TiltakstyperKostnadskalkyle!$B$14,($J12*TiltakstyperKostnadskalkyle!P$14)/100,
IF($F12=TiltakstyperKostnadskalkyle!$B$15,($J12*TiltakstyperKostnadskalkyle!P$15)/100,
"0")))))))))))</f>
        <v>0</v>
      </c>
      <c r="Y12" s="223"/>
    </row>
    <row r="13" spans="2:25" ht="14.45" customHeight="1" x14ac:dyDescent="0.25">
      <c r="B13" s="20" t="s">
        <v>25</v>
      </c>
      <c r="C13" s="21" t="s">
        <v>26</v>
      </c>
      <c r="D13" s="22" t="s">
        <v>27</v>
      </c>
      <c r="E13" s="22" t="s">
        <v>33</v>
      </c>
      <c r="F13" s="39" t="s">
        <v>29</v>
      </c>
      <c r="G13" s="22">
        <v>2025</v>
      </c>
      <c r="H13" s="153">
        <v>463</v>
      </c>
      <c r="I13" s="27" t="s">
        <v>30</v>
      </c>
      <c r="J13" s="18">
        <f>IF(F13=TiltakstyperKostnadskalkyle!$B$5,TiltakstyperKostnadskalkyle!$R$5*Handlingsplan!H13,
IF(F13=TiltakstyperKostnadskalkyle!$B$6,TiltakstyperKostnadskalkyle!$R$6*Handlingsplan!H13,
IF(F13=TiltakstyperKostnadskalkyle!$B$7,TiltakstyperKostnadskalkyle!$R$7*Handlingsplan!H13,
IF(F13=TiltakstyperKostnadskalkyle!$B$8,TiltakstyperKostnadskalkyle!$R$8*Handlingsplan!H13,
IF(F13=TiltakstyperKostnadskalkyle!$B$9,TiltakstyperKostnadskalkyle!$R$9*Handlingsplan!H13,
IF(F13=TiltakstyperKostnadskalkyle!$B$10,TiltakstyperKostnadskalkyle!$R$10*Handlingsplan!H13,
IF(F13=TiltakstyperKostnadskalkyle!$B$11,TiltakstyperKostnadskalkyle!$R$11*Handlingsplan!H13,
IF(F13=TiltakstyperKostnadskalkyle!$B$12,TiltakstyperKostnadskalkyle!$R$12*Handlingsplan!H13,
IF(F13=TiltakstyperKostnadskalkyle!$B$13,TiltakstyperKostnadskalkyle!$R$13*Handlingsplan!H13,
IF(F13=TiltakstyperKostnadskalkyle!$B$14,TiltakstyperKostnadskalkyle!$R$14*Handlingsplan!H13,
IF(F13=TiltakstyperKostnadskalkyle!$B$15,TiltakstyperKostnadskalkyle!$R$15*Handlingsplan!H13,
0)))))))))))</f>
        <v>138900</v>
      </c>
      <c r="K13" s="18">
        <f>IF($F13=TiltakstyperKostnadskalkyle!$B$5,($J13*TiltakstyperKostnadskalkyle!D$5)/100,
IF($F13=TiltakstyperKostnadskalkyle!$B$6,($J13*TiltakstyperKostnadskalkyle!D$6)/100,
IF($F13=TiltakstyperKostnadskalkyle!$B$7,($J13*TiltakstyperKostnadskalkyle!D$7)/100,
IF($F13=TiltakstyperKostnadskalkyle!$B$8,($J13*TiltakstyperKostnadskalkyle!D$8)/100,
IF($F13=TiltakstyperKostnadskalkyle!$B$9,($J13*TiltakstyperKostnadskalkyle!D$9)/100,
IF($F13=TiltakstyperKostnadskalkyle!$B$10,($J13*TiltakstyperKostnadskalkyle!D$10)/100,
IF($F13=TiltakstyperKostnadskalkyle!$B$11,($J13*TiltakstyperKostnadskalkyle!D$11)/100,
IF($F13=TiltakstyperKostnadskalkyle!$B$12,($J13*TiltakstyperKostnadskalkyle!D$12)/100,
IF($F13=TiltakstyperKostnadskalkyle!$B$13,($J13*TiltakstyperKostnadskalkyle!D$13)/100,
IF($F13=TiltakstyperKostnadskalkyle!$B$14,($J13*TiltakstyperKostnadskalkyle!D$14)/100,
IF($F13=TiltakstyperKostnadskalkyle!$B$15,($J13*TiltakstyperKostnadskalkyle!D$15)/100,
"0")))))))))))</f>
        <v>4861.5</v>
      </c>
      <c r="L13" s="18">
        <f>IF($F13=TiltakstyperKostnadskalkyle!$B$5,($J13*TiltakstyperKostnadskalkyle!E$5)/100,
IF($F13=TiltakstyperKostnadskalkyle!$B$6,($J13*TiltakstyperKostnadskalkyle!E$6)/100,
IF($F13=TiltakstyperKostnadskalkyle!$B$7,($J13*TiltakstyperKostnadskalkyle!E$7)/100,
IF($F13=TiltakstyperKostnadskalkyle!$B$8,($J13*TiltakstyperKostnadskalkyle!E$8)/100,
IF($F13=TiltakstyperKostnadskalkyle!$B$9,($J13*TiltakstyperKostnadskalkyle!E$9)/100,
IF($F13=TiltakstyperKostnadskalkyle!$B$10,($J13*TiltakstyperKostnadskalkyle!E$10)/100,
IF($F13=TiltakstyperKostnadskalkyle!$B$11,($J13*TiltakstyperKostnadskalkyle!E$11)/100,
IF($F13=TiltakstyperKostnadskalkyle!$B$12,($J13*TiltakstyperKostnadskalkyle!E$12)/100,
IF($F13=TiltakstyperKostnadskalkyle!$B$13,($J13*TiltakstyperKostnadskalkyle!E$13)/100,
IF($F13=TiltakstyperKostnadskalkyle!$B$14,($J13*TiltakstyperKostnadskalkyle!E$14)/100,
IF($F13=TiltakstyperKostnadskalkyle!$B$15,($J13*TiltakstyperKostnadskalkyle!E$15)/100,
"0")))))))))))</f>
        <v>8334</v>
      </c>
      <c r="M13" s="18">
        <f>IF($F13=TiltakstyperKostnadskalkyle!$B$5,($J13*TiltakstyperKostnadskalkyle!F$5)/100,
IF($F13=TiltakstyperKostnadskalkyle!$B$6,($J13*TiltakstyperKostnadskalkyle!F$6)/100,
IF($F13=TiltakstyperKostnadskalkyle!$B$7,($J13*TiltakstyperKostnadskalkyle!F$7)/100,
IF($F13=TiltakstyperKostnadskalkyle!$B$8,($J13*TiltakstyperKostnadskalkyle!F$8)/100,
IF($F13=TiltakstyperKostnadskalkyle!$B$9,($J13*TiltakstyperKostnadskalkyle!F$9)/100,
IF($F13=TiltakstyperKostnadskalkyle!$B$10,($J13*TiltakstyperKostnadskalkyle!F$10)/100,
IF($F13=TiltakstyperKostnadskalkyle!$B$11,($J13*TiltakstyperKostnadskalkyle!F$11)/100,
IF($F13=TiltakstyperKostnadskalkyle!$B$12,($J13*TiltakstyperKostnadskalkyle!F$12)/100,
IF($F13=TiltakstyperKostnadskalkyle!$B$13,($J13*TiltakstyperKostnadskalkyle!F$13)/100,
IF($F13=TiltakstyperKostnadskalkyle!$B$14,($J13*TiltakstyperKostnadskalkyle!F$14)/100,
IF($F13=TiltakstyperKostnadskalkyle!$B$15,($J13*TiltakstyperKostnadskalkyle!F$15)/100,
"0")))))))))))</f>
        <v>44448</v>
      </c>
      <c r="N13" s="18">
        <f>IF($F13=TiltakstyperKostnadskalkyle!$B$5,($J13*TiltakstyperKostnadskalkyle!G$5)/100,
IF($F13=TiltakstyperKostnadskalkyle!$B$6,($J13*TiltakstyperKostnadskalkyle!G$6)/100,
IF($F13=TiltakstyperKostnadskalkyle!$B$7,($J13*TiltakstyperKostnadskalkyle!G$7)/100,
IF($F13=TiltakstyperKostnadskalkyle!$B$8,($J13*TiltakstyperKostnadskalkyle!G$8)/100,
IF($F13=TiltakstyperKostnadskalkyle!$B$9,($J13*TiltakstyperKostnadskalkyle!G$9)/100,
IF($F13=TiltakstyperKostnadskalkyle!$B$10,($J13*TiltakstyperKostnadskalkyle!G$10)/100,
IF($F13=TiltakstyperKostnadskalkyle!$B$11,($J13*TiltakstyperKostnadskalkyle!G$11)/100,
IF($F13=TiltakstyperKostnadskalkyle!$B$12,($J13*TiltakstyperKostnadskalkyle!G$12)/100,
IF($F13=TiltakstyperKostnadskalkyle!$B$13,($J13*TiltakstyperKostnadskalkyle!G$13)/100,
IF($F13=TiltakstyperKostnadskalkyle!$B$14,($J13*TiltakstyperKostnadskalkyle!G$14)/100,
IF($F13=TiltakstyperKostnadskalkyle!$B$15,($J13*TiltakstyperKostnadskalkyle!G$15)/100,
"0")))))))))))</f>
        <v>45837</v>
      </c>
      <c r="O13" s="18">
        <f>IF($F13=TiltakstyperKostnadskalkyle!$B$5,($J13*TiltakstyperKostnadskalkyle!H$5)/100,
IF($F13=TiltakstyperKostnadskalkyle!$B$6,($J13*TiltakstyperKostnadskalkyle!H$6)/100,
IF($F13=TiltakstyperKostnadskalkyle!$B$7,($J13*TiltakstyperKostnadskalkyle!H$7)/100,
IF($F13=TiltakstyperKostnadskalkyle!$B$8,($J13*TiltakstyperKostnadskalkyle!H$8)/100,
IF($F13=TiltakstyperKostnadskalkyle!$B$9,($J13*TiltakstyperKostnadskalkyle!H$9)/100,
IF($F13=TiltakstyperKostnadskalkyle!$B$10,($J13*TiltakstyperKostnadskalkyle!H$10)/100,
IF($F13=TiltakstyperKostnadskalkyle!$B$11,($J13*TiltakstyperKostnadskalkyle!H$11)/100,
IF($F13=TiltakstyperKostnadskalkyle!$B$12,($J13*TiltakstyperKostnadskalkyle!H$12)/100,
IF($F13=TiltakstyperKostnadskalkyle!$B$13,($J13*TiltakstyperKostnadskalkyle!H$13)/100,
IF($F13=TiltakstyperKostnadskalkyle!$B$14,($J13*TiltakstyperKostnadskalkyle!H$14)/100,
IF($F13=TiltakstyperKostnadskalkyle!$B$15,($J13*TiltakstyperKostnadskalkyle!H$15)/100,
"0")))))))))))</f>
        <v>8334</v>
      </c>
      <c r="P13" s="18">
        <f>IF($F13=TiltakstyperKostnadskalkyle!$B$5,($J13*TiltakstyperKostnadskalkyle!I$5)/100,
IF($F13=TiltakstyperKostnadskalkyle!$B$6,($J13*TiltakstyperKostnadskalkyle!I$6)/100,
IF($F13=TiltakstyperKostnadskalkyle!$B$7,($J13*TiltakstyperKostnadskalkyle!I$7)/100,
IF($F13=TiltakstyperKostnadskalkyle!$B$8,($J13*TiltakstyperKostnadskalkyle!I$8)/100,
IF($F13=TiltakstyperKostnadskalkyle!$B$9,($J13*TiltakstyperKostnadskalkyle!I$9)/100,
IF($F13=TiltakstyperKostnadskalkyle!$B$10,($J13*TiltakstyperKostnadskalkyle!I$10)/100,
IF($F13=TiltakstyperKostnadskalkyle!$B$11,($J13*TiltakstyperKostnadskalkyle!I$11)/100,
IF($F13=TiltakstyperKostnadskalkyle!$B$12,($J13*TiltakstyperKostnadskalkyle!I$12)/100,
IF($F13=TiltakstyperKostnadskalkyle!$B$13,($J13*TiltakstyperKostnadskalkyle!I$13)/100,
IF($F13=TiltakstyperKostnadskalkyle!$B$14,($J13*TiltakstyperKostnadskalkyle!I$14)/100,
IF($F13=TiltakstyperKostnadskalkyle!$B$15,($J13*TiltakstyperKostnadskalkyle!I$15)/100,
"0")))))))))))</f>
        <v>22224</v>
      </c>
      <c r="Q13" s="18">
        <f t="shared" si="1"/>
        <v>1389</v>
      </c>
      <c r="R13" s="18">
        <f>IF($F13=TiltakstyperKostnadskalkyle!$B$5,($J13*TiltakstyperKostnadskalkyle!K$5)/100,
IF($F13=TiltakstyperKostnadskalkyle!$B$6,($J13*TiltakstyperKostnadskalkyle!K$6)/100,
IF($F13=TiltakstyperKostnadskalkyle!$B$8,($J13*TiltakstyperKostnadskalkyle!K$8)/100,
IF($F13=TiltakstyperKostnadskalkyle!$B$9,($J13*TiltakstyperKostnadskalkyle!K$9)/100,
IF($F13=TiltakstyperKostnadskalkyle!$B$10,($J13*TiltakstyperKostnadskalkyle!K$10)/100,
IF($F13=TiltakstyperKostnadskalkyle!$B$11,($J13*TiltakstyperKostnadskalkyle!K$11)/100,
IF($F13=TiltakstyperKostnadskalkyle!$B$12,($J13*TiltakstyperKostnadskalkyle!K$12)/100,
IF($F13=TiltakstyperKostnadskalkyle!$B$13,($J13*TiltakstyperKostnadskalkyle!K$13)/100,
IF($F13=TiltakstyperKostnadskalkyle!$B$14,($J13*TiltakstyperKostnadskalkyle!K$14)/100,
"0")))))))))</f>
        <v>4861.5</v>
      </c>
      <c r="S13" s="18"/>
      <c r="T13" s="18">
        <f>IF($F13=TiltakstyperKostnadskalkyle!$B$5,($J13*TiltakstyperKostnadskalkyle!M$5)/100,
IF($F13=TiltakstyperKostnadskalkyle!$B$6,($J13*TiltakstyperKostnadskalkyle!M$6)/100,
IF($F13=TiltakstyperKostnadskalkyle!$B$7,($J13*TiltakstyperKostnadskalkyle!M$7)/100,
IF($F13=TiltakstyperKostnadskalkyle!$B$8,($J13*TiltakstyperKostnadskalkyle!M$8)/100,
IF($F13=TiltakstyperKostnadskalkyle!$B$9,($J13*TiltakstyperKostnadskalkyle!M$9)/100,
IF($F13=TiltakstyperKostnadskalkyle!$B$10,($J13*TiltakstyperKostnadskalkyle!M$10)/100,
IF($F13=TiltakstyperKostnadskalkyle!$B$11,($J13*TiltakstyperKostnadskalkyle!M$11)/100,
IF($F13=TiltakstyperKostnadskalkyle!$B$12,($J13*TiltakstyperKostnadskalkyle!M$12)/100,
IF($F13=TiltakstyperKostnadskalkyle!$B$13,($J13*TiltakstyperKostnadskalkyle!M$13)/100,
IF($F13=TiltakstyperKostnadskalkyle!$B$14,($J13*TiltakstyperKostnadskalkyle!M$14)/100,
IF($F13=TiltakstyperKostnadskalkyle!$B$15,($J13*TiltakstyperKostnadskalkyle!M$15)/100,
"0")))))))))))</f>
        <v>0</v>
      </c>
      <c r="U13" s="32"/>
      <c r="V13" s="32"/>
      <c r="W13" s="18">
        <f>IF($F13=TiltakstyperKostnadskalkyle!$B$5,($J13*TiltakstyperKostnadskalkyle!P$5)/100,
IF($F13=TiltakstyperKostnadskalkyle!$B$6,($J13*TiltakstyperKostnadskalkyle!P$6)/100,
IF($F13=TiltakstyperKostnadskalkyle!$B$7,($J13*TiltakstyperKostnadskalkyle!P$7)/100,
IF($F13=TiltakstyperKostnadskalkyle!$B$8,($J13*TiltakstyperKostnadskalkyle!P$8)/100,
IF($F13=TiltakstyperKostnadskalkyle!$B$9,($J13*TiltakstyperKostnadskalkyle!P$9)/100,
IF($F13=TiltakstyperKostnadskalkyle!$B$10,($J13*TiltakstyperKostnadskalkyle!P$10)/100,
IF($F13=TiltakstyperKostnadskalkyle!$B$11,($J13*TiltakstyperKostnadskalkyle!P$11)/100,
IF($F13=TiltakstyperKostnadskalkyle!$B$12,($J13*TiltakstyperKostnadskalkyle!P$12)/100,
IF($F13=TiltakstyperKostnadskalkyle!$B$13,($J13*TiltakstyperKostnadskalkyle!P$13)/100,
IF($F13=TiltakstyperKostnadskalkyle!$B$14,($J13*TiltakstyperKostnadskalkyle!P$14)/100,
IF($F13=TiltakstyperKostnadskalkyle!$B$15,($J13*TiltakstyperKostnadskalkyle!P$15)/100,
"0")))))))))))</f>
        <v>0</v>
      </c>
      <c r="Y13" s="223"/>
    </row>
    <row r="14" spans="2:25" ht="14.45" customHeight="1" x14ac:dyDescent="0.25">
      <c r="B14" s="20" t="s">
        <v>25</v>
      </c>
      <c r="C14" s="21" t="s">
        <v>26</v>
      </c>
      <c r="D14" s="22" t="s">
        <v>27</v>
      </c>
      <c r="E14" s="22" t="s">
        <v>34</v>
      </c>
      <c r="F14" s="39" t="s">
        <v>29</v>
      </c>
      <c r="G14" s="22">
        <v>2025</v>
      </c>
      <c r="H14" s="153">
        <v>962</v>
      </c>
      <c r="I14" s="27" t="s">
        <v>30</v>
      </c>
      <c r="J14" s="18">
        <f>IF(F14=TiltakstyperKostnadskalkyle!$B$5,TiltakstyperKostnadskalkyle!$R$5*Handlingsplan!H14,
IF(F14=TiltakstyperKostnadskalkyle!$B$6,TiltakstyperKostnadskalkyle!$R$6*Handlingsplan!H14,
IF(F14=TiltakstyperKostnadskalkyle!$B$7,TiltakstyperKostnadskalkyle!$R$7*Handlingsplan!H14,
IF(F14=TiltakstyperKostnadskalkyle!$B$8,TiltakstyperKostnadskalkyle!$R$8*Handlingsplan!H14,
IF(F14=TiltakstyperKostnadskalkyle!$B$9,TiltakstyperKostnadskalkyle!$R$9*Handlingsplan!H14,
IF(F14=TiltakstyperKostnadskalkyle!$B$10,TiltakstyperKostnadskalkyle!$R$10*Handlingsplan!H14,
IF(F14=TiltakstyperKostnadskalkyle!$B$11,TiltakstyperKostnadskalkyle!$R$11*Handlingsplan!H14,
IF(F14=TiltakstyperKostnadskalkyle!$B$12,TiltakstyperKostnadskalkyle!$R$12*Handlingsplan!H14,
IF(F14=TiltakstyperKostnadskalkyle!$B$13,TiltakstyperKostnadskalkyle!$R$13*Handlingsplan!H14,
IF(F14=TiltakstyperKostnadskalkyle!$B$14,TiltakstyperKostnadskalkyle!$R$14*Handlingsplan!H14,
IF(F14=TiltakstyperKostnadskalkyle!$B$15,TiltakstyperKostnadskalkyle!$R$15*Handlingsplan!H14,
0)))))))))))</f>
        <v>288600</v>
      </c>
      <c r="K14" s="18">
        <f>IF($F14=TiltakstyperKostnadskalkyle!$B$5,($J14*TiltakstyperKostnadskalkyle!D$5)/100,
IF($F14=TiltakstyperKostnadskalkyle!$B$6,($J14*TiltakstyperKostnadskalkyle!D$6)/100,
IF($F14=TiltakstyperKostnadskalkyle!$B$7,($J14*TiltakstyperKostnadskalkyle!D$7)/100,
IF($F14=TiltakstyperKostnadskalkyle!$B$8,($J14*TiltakstyperKostnadskalkyle!D$8)/100,
IF($F14=TiltakstyperKostnadskalkyle!$B$9,($J14*TiltakstyperKostnadskalkyle!D$9)/100,
IF($F14=TiltakstyperKostnadskalkyle!$B$10,($J14*TiltakstyperKostnadskalkyle!D$10)/100,
IF($F14=TiltakstyperKostnadskalkyle!$B$11,($J14*TiltakstyperKostnadskalkyle!D$11)/100,
IF($F14=TiltakstyperKostnadskalkyle!$B$12,($J14*TiltakstyperKostnadskalkyle!D$12)/100,
IF($F14=TiltakstyperKostnadskalkyle!$B$13,($J14*TiltakstyperKostnadskalkyle!D$13)/100,
IF($F14=TiltakstyperKostnadskalkyle!$B$14,($J14*TiltakstyperKostnadskalkyle!D$14)/100,
IF($F14=TiltakstyperKostnadskalkyle!$B$15,($J14*TiltakstyperKostnadskalkyle!D$15)/100,
"0")))))))))))</f>
        <v>10101</v>
      </c>
      <c r="L14" s="18">
        <f>IF($F14=TiltakstyperKostnadskalkyle!$B$5,($J14*TiltakstyperKostnadskalkyle!E$5)/100,
IF($F14=TiltakstyperKostnadskalkyle!$B$6,($J14*TiltakstyperKostnadskalkyle!E$6)/100,
IF($F14=TiltakstyperKostnadskalkyle!$B$7,($J14*TiltakstyperKostnadskalkyle!E$7)/100,
IF($F14=TiltakstyperKostnadskalkyle!$B$8,($J14*TiltakstyperKostnadskalkyle!E$8)/100,
IF($F14=TiltakstyperKostnadskalkyle!$B$9,($J14*TiltakstyperKostnadskalkyle!E$9)/100,
IF($F14=TiltakstyperKostnadskalkyle!$B$10,($J14*TiltakstyperKostnadskalkyle!E$10)/100,
IF($F14=TiltakstyperKostnadskalkyle!$B$11,($J14*TiltakstyperKostnadskalkyle!E$11)/100,
IF($F14=TiltakstyperKostnadskalkyle!$B$12,($J14*TiltakstyperKostnadskalkyle!E$12)/100,
IF($F14=TiltakstyperKostnadskalkyle!$B$13,($J14*TiltakstyperKostnadskalkyle!E$13)/100,
IF($F14=TiltakstyperKostnadskalkyle!$B$14,($J14*TiltakstyperKostnadskalkyle!E$14)/100,
IF($F14=TiltakstyperKostnadskalkyle!$B$15,($J14*TiltakstyperKostnadskalkyle!E$15)/100,
"0")))))))))))</f>
        <v>17316</v>
      </c>
      <c r="M14" s="18">
        <f>IF($F14=TiltakstyperKostnadskalkyle!$B$5,($J14*TiltakstyperKostnadskalkyle!F$5)/100,
IF($F14=TiltakstyperKostnadskalkyle!$B$6,($J14*TiltakstyperKostnadskalkyle!F$6)/100,
IF($F14=TiltakstyperKostnadskalkyle!$B$7,($J14*TiltakstyperKostnadskalkyle!F$7)/100,
IF($F14=TiltakstyperKostnadskalkyle!$B$8,($J14*TiltakstyperKostnadskalkyle!F$8)/100,
IF($F14=TiltakstyperKostnadskalkyle!$B$9,($J14*TiltakstyperKostnadskalkyle!F$9)/100,
IF($F14=TiltakstyperKostnadskalkyle!$B$10,($J14*TiltakstyperKostnadskalkyle!F$10)/100,
IF($F14=TiltakstyperKostnadskalkyle!$B$11,($J14*TiltakstyperKostnadskalkyle!F$11)/100,
IF($F14=TiltakstyperKostnadskalkyle!$B$12,($J14*TiltakstyperKostnadskalkyle!F$12)/100,
IF($F14=TiltakstyperKostnadskalkyle!$B$13,($J14*TiltakstyperKostnadskalkyle!F$13)/100,
IF($F14=TiltakstyperKostnadskalkyle!$B$14,($J14*TiltakstyperKostnadskalkyle!F$14)/100,
IF($F14=TiltakstyperKostnadskalkyle!$B$15,($J14*TiltakstyperKostnadskalkyle!F$15)/100,
"0")))))))))))</f>
        <v>92352</v>
      </c>
      <c r="N14" s="18">
        <f>IF($F14=TiltakstyperKostnadskalkyle!$B$5,($J14*TiltakstyperKostnadskalkyle!G$5)/100,
IF($F14=TiltakstyperKostnadskalkyle!$B$6,($J14*TiltakstyperKostnadskalkyle!G$6)/100,
IF($F14=TiltakstyperKostnadskalkyle!$B$7,($J14*TiltakstyperKostnadskalkyle!G$7)/100,
IF($F14=TiltakstyperKostnadskalkyle!$B$8,($J14*TiltakstyperKostnadskalkyle!G$8)/100,
IF($F14=TiltakstyperKostnadskalkyle!$B$9,($J14*TiltakstyperKostnadskalkyle!G$9)/100,
IF($F14=TiltakstyperKostnadskalkyle!$B$10,($J14*TiltakstyperKostnadskalkyle!G$10)/100,
IF($F14=TiltakstyperKostnadskalkyle!$B$11,($J14*TiltakstyperKostnadskalkyle!G$11)/100,
IF($F14=TiltakstyperKostnadskalkyle!$B$12,($J14*TiltakstyperKostnadskalkyle!G$12)/100,
IF($F14=TiltakstyperKostnadskalkyle!$B$13,($J14*TiltakstyperKostnadskalkyle!G$13)/100,
IF($F14=TiltakstyperKostnadskalkyle!$B$14,($J14*TiltakstyperKostnadskalkyle!G$14)/100,
IF($F14=TiltakstyperKostnadskalkyle!$B$15,($J14*TiltakstyperKostnadskalkyle!G$15)/100,
"0")))))))))))</f>
        <v>95238</v>
      </c>
      <c r="O14" s="18">
        <f>IF($F14=TiltakstyperKostnadskalkyle!$B$5,($J14*TiltakstyperKostnadskalkyle!H$5)/100,
IF($F14=TiltakstyperKostnadskalkyle!$B$6,($J14*TiltakstyperKostnadskalkyle!H$6)/100,
IF($F14=TiltakstyperKostnadskalkyle!$B$7,($J14*TiltakstyperKostnadskalkyle!H$7)/100,
IF($F14=TiltakstyperKostnadskalkyle!$B$8,($J14*TiltakstyperKostnadskalkyle!H$8)/100,
IF($F14=TiltakstyperKostnadskalkyle!$B$9,($J14*TiltakstyperKostnadskalkyle!H$9)/100,
IF($F14=TiltakstyperKostnadskalkyle!$B$10,($J14*TiltakstyperKostnadskalkyle!H$10)/100,
IF($F14=TiltakstyperKostnadskalkyle!$B$11,($J14*TiltakstyperKostnadskalkyle!H$11)/100,
IF($F14=TiltakstyperKostnadskalkyle!$B$12,($J14*TiltakstyperKostnadskalkyle!H$12)/100,
IF($F14=TiltakstyperKostnadskalkyle!$B$13,($J14*TiltakstyperKostnadskalkyle!H$13)/100,
IF($F14=TiltakstyperKostnadskalkyle!$B$14,($J14*TiltakstyperKostnadskalkyle!H$14)/100,
IF($F14=TiltakstyperKostnadskalkyle!$B$15,($J14*TiltakstyperKostnadskalkyle!H$15)/100,
"0")))))))))))</f>
        <v>17316</v>
      </c>
      <c r="P14" s="18">
        <f>IF($F14=TiltakstyperKostnadskalkyle!$B$5,($J14*TiltakstyperKostnadskalkyle!I$5)/100,
IF($F14=TiltakstyperKostnadskalkyle!$B$6,($J14*TiltakstyperKostnadskalkyle!I$6)/100,
IF($F14=TiltakstyperKostnadskalkyle!$B$7,($J14*TiltakstyperKostnadskalkyle!I$7)/100,
IF($F14=TiltakstyperKostnadskalkyle!$B$8,($J14*TiltakstyperKostnadskalkyle!I$8)/100,
IF($F14=TiltakstyperKostnadskalkyle!$B$9,($J14*TiltakstyperKostnadskalkyle!I$9)/100,
IF($F14=TiltakstyperKostnadskalkyle!$B$10,($J14*TiltakstyperKostnadskalkyle!I$10)/100,
IF($F14=TiltakstyperKostnadskalkyle!$B$11,($J14*TiltakstyperKostnadskalkyle!I$11)/100,
IF($F14=TiltakstyperKostnadskalkyle!$B$12,($J14*TiltakstyperKostnadskalkyle!I$12)/100,
IF($F14=TiltakstyperKostnadskalkyle!$B$13,($J14*TiltakstyperKostnadskalkyle!I$13)/100,
IF($F14=TiltakstyperKostnadskalkyle!$B$14,($J14*TiltakstyperKostnadskalkyle!I$14)/100,
IF($F14=TiltakstyperKostnadskalkyle!$B$15,($J14*TiltakstyperKostnadskalkyle!I$15)/100,
"0")))))))))))</f>
        <v>46176</v>
      </c>
      <c r="Q14" s="18">
        <f t="shared" si="1"/>
        <v>2886</v>
      </c>
      <c r="R14" s="18">
        <f>IF($F14=TiltakstyperKostnadskalkyle!$B$5,($J14*TiltakstyperKostnadskalkyle!K$5)/100,
IF($F14=TiltakstyperKostnadskalkyle!$B$6,($J14*TiltakstyperKostnadskalkyle!K$6)/100,
IF($F14=TiltakstyperKostnadskalkyle!$B$8,($J14*TiltakstyperKostnadskalkyle!K$8)/100,
IF($F14=TiltakstyperKostnadskalkyle!$B$9,($J14*TiltakstyperKostnadskalkyle!K$9)/100,
IF($F14=TiltakstyperKostnadskalkyle!$B$10,($J14*TiltakstyperKostnadskalkyle!K$10)/100,
IF($F14=TiltakstyperKostnadskalkyle!$B$11,($J14*TiltakstyperKostnadskalkyle!K$11)/100,
IF($F14=TiltakstyperKostnadskalkyle!$B$12,($J14*TiltakstyperKostnadskalkyle!K$12)/100,
IF($F14=TiltakstyperKostnadskalkyle!$B$13,($J14*TiltakstyperKostnadskalkyle!K$13)/100,
IF($F14=TiltakstyperKostnadskalkyle!$B$14,($J14*TiltakstyperKostnadskalkyle!K$14)/100,
"0")))))))))</f>
        <v>10101</v>
      </c>
      <c r="S14" s="18"/>
      <c r="T14" s="18">
        <f>IF($F14=TiltakstyperKostnadskalkyle!$B$5,($J14*TiltakstyperKostnadskalkyle!M$5)/100,
IF($F14=TiltakstyperKostnadskalkyle!$B$6,($J14*TiltakstyperKostnadskalkyle!M$6)/100,
IF($F14=TiltakstyperKostnadskalkyle!$B$7,($J14*TiltakstyperKostnadskalkyle!M$7)/100,
IF($F14=TiltakstyperKostnadskalkyle!$B$8,($J14*TiltakstyperKostnadskalkyle!M$8)/100,
IF($F14=TiltakstyperKostnadskalkyle!$B$9,($J14*TiltakstyperKostnadskalkyle!M$9)/100,
IF($F14=TiltakstyperKostnadskalkyle!$B$10,($J14*TiltakstyperKostnadskalkyle!M$10)/100,
IF($F14=TiltakstyperKostnadskalkyle!$B$11,($J14*TiltakstyperKostnadskalkyle!M$11)/100,
IF($F14=TiltakstyperKostnadskalkyle!$B$12,($J14*TiltakstyperKostnadskalkyle!M$12)/100,
IF($F14=TiltakstyperKostnadskalkyle!$B$13,($J14*TiltakstyperKostnadskalkyle!M$13)/100,
IF($F14=TiltakstyperKostnadskalkyle!$B$14,($J14*TiltakstyperKostnadskalkyle!M$14)/100,
IF($F14=TiltakstyperKostnadskalkyle!$B$15,($J14*TiltakstyperKostnadskalkyle!M$15)/100,
"0")))))))))))</f>
        <v>0</v>
      </c>
      <c r="U14" s="32"/>
      <c r="V14" s="32"/>
      <c r="W14" s="18">
        <f>IF($F14=TiltakstyperKostnadskalkyle!$B$5,($J14*TiltakstyperKostnadskalkyle!P$5)/100,
IF($F14=TiltakstyperKostnadskalkyle!$B$6,($J14*TiltakstyperKostnadskalkyle!P$6)/100,
IF($F14=TiltakstyperKostnadskalkyle!$B$7,($J14*TiltakstyperKostnadskalkyle!P$7)/100,
IF($F14=TiltakstyperKostnadskalkyle!$B$8,($J14*TiltakstyperKostnadskalkyle!P$8)/100,
IF($F14=TiltakstyperKostnadskalkyle!$B$9,($J14*TiltakstyperKostnadskalkyle!P$9)/100,
IF($F14=TiltakstyperKostnadskalkyle!$B$10,($J14*TiltakstyperKostnadskalkyle!P$10)/100,
IF($F14=TiltakstyperKostnadskalkyle!$B$11,($J14*TiltakstyperKostnadskalkyle!P$11)/100,
IF($F14=TiltakstyperKostnadskalkyle!$B$12,($J14*TiltakstyperKostnadskalkyle!P$12)/100,
IF($F14=TiltakstyperKostnadskalkyle!$B$13,($J14*TiltakstyperKostnadskalkyle!P$13)/100,
IF($F14=TiltakstyperKostnadskalkyle!$B$14,($J14*TiltakstyperKostnadskalkyle!P$14)/100,
IF($F14=TiltakstyperKostnadskalkyle!$B$15,($J14*TiltakstyperKostnadskalkyle!P$15)/100,
"0")))))))))))</f>
        <v>0</v>
      </c>
      <c r="Y14" s="223"/>
    </row>
    <row r="15" spans="2:25" ht="14.45" customHeight="1" x14ac:dyDescent="0.25">
      <c r="B15" s="20" t="s">
        <v>25</v>
      </c>
      <c r="C15" s="21" t="s">
        <v>26</v>
      </c>
      <c r="D15" s="22" t="s">
        <v>27</v>
      </c>
      <c r="E15" s="22" t="s">
        <v>35</v>
      </c>
      <c r="F15" s="39" t="s">
        <v>29</v>
      </c>
      <c r="G15" s="22">
        <v>2025</v>
      </c>
      <c r="H15" s="153">
        <v>1505</v>
      </c>
      <c r="I15" s="27" t="s">
        <v>30</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0)))))))))))</f>
        <v>451500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"0")))))))))))</f>
        <v>15802.5</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"0")))))))))))</f>
        <v>27090</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"0")))))))))))</f>
        <v>144480</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"0")))))))))))</f>
        <v>148995</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"0")))))))))))</f>
        <v>27090</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"0")))))))))))</f>
        <v>72240</v>
      </c>
      <c r="Q15" s="18">
        <f t="shared" si="1"/>
        <v>4515</v>
      </c>
      <c r="R15" s="18">
        <f>IF($F15=TiltakstyperKostnadskalkyle!$B$5,($J15*TiltakstyperKostnadskalkyle!K$5)/100,
IF($F15=TiltakstyperKostnadskalkyle!$B$6,($J15*TiltakstyperKostnadskalkyle!K$6)/100,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"0")))))))))</f>
        <v>15802.5</v>
      </c>
      <c r="S15" s="18"/>
      <c r="T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"0")))))))))))</f>
        <v>0</v>
      </c>
      <c r="U15" s="32"/>
      <c r="V15" s="32"/>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"0")))))))))))</f>
        <v>0</v>
      </c>
      <c r="Y15" s="223"/>
    </row>
    <row r="16" spans="2:25" ht="14.45" customHeight="1" x14ac:dyDescent="0.25">
      <c r="B16" s="20" t="s">
        <v>25</v>
      </c>
      <c r="C16" s="21" t="s">
        <v>26</v>
      </c>
      <c r="D16" s="22" t="s">
        <v>36</v>
      </c>
      <c r="E16" s="21" t="s">
        <v>28</v>
      </c>
      <c r="F16" s="39" t="s">
        <v>37</v>
      </c>
      <c r="G16" s="22">
        <v>2025</v>
      </c>
      <c r="H16" s="153">
        <v>329</v>
      </c>
      <c r="I16" s="27" t="s">
        <v>30</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0)))))))))))</f>
        <v>352030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"0")))))))))))</f>
        <v>5280.45</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"0")))))))))))</f>
        <v>10560.9</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"0")))))))))))</f>
        <v>70406</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"0")))))))))))</f>
        <v>38723.300000000003</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"0")))))))))))</f>
        <v>10560.9</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"0")))))))))))</f>
        <v>211218</v>
      </c>
      <c r="Q16" s="18">
        <f t="shared" si="1"/>
        <v>3520.3</v>
      </c>
      <c r="R16" s="18">
        <f>IF($F16=TiltakstyperKostnadskalkyle!$B$5,($J16*TiltakstyperKostnadskalkyle!K$5)/100,
IF($F16=TiltakstyperKostnadskalkyle!$B$6,($J16*TiltakstyperKostnadskalkyle!K$6)/100,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"0")))))))))</f>
        <v>5280.45</v>
      </c>
      <c r="S16" s="18"/>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"0")))))))))))</f>
        <v>0</v>
      </c>
      <c r="U16" s="32"/>
      <c r="V16" s="32"/>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"0")))))))))))</f>
        <v>0</v>
      </c>
      <c r="Y16" s="223"/>
    </row>
    <row r="17" spans="2:25" ht="14.45" customHeight="1" x14ac:dyDescent="0.25">
      <c r="B17" s="20" t="s">
        <v>25</v>
      </c>
      <c r="C17" s="21" t="s">
        <v>26</v>
      </c>
      <c r="D17" s="22" t="s">
        <v>36</v>
      </c>
      <c r="E17" s="22" t="s">
        <v>31</v>
      </c>
      <c r="F17" s="39" t="s">
        <v>37</v>
      </c>
      <c r="G17" s="22">
        <v>2025</v>
      </c>
      <c r="H17" s="153">
        <v>224</v>
      </c>
      <c r="I17" s="27" t="s">
        <v>30</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0)))))))))))</f>
        <v>239680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"0")))))))))))</f>
        <v>3595.2</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"0")))))))))))</f>
        <v>7190.4</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"0")))))))))))</f>
        <v>47936</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"0")))))))))))</f>
        <v>26364.799999999999</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"0")))))))))))</f>
        <v>7190.4</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"0")))))))))))</f>
        <v>143808</v>
      </c>
      <c r="Q17" s="18">
        <f t="shared" si="1"/>
        <v>2396.8000000000002</v>
      </c>
      <c r="R17" s="18">
        <f>IF($F17=TiltakstyperKostnadskalkyle!$B$5,($J17*TiltakstyperKostnadskalkyle!K$5)/100,
IF($F17=TiltakstyperKostnadskalkyle!$B$6,($J17*TiltakstyperKostnadskalkyle!K$6)/100,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"0")))))))))</f>
        <v>3595.2</v>
      </c>
      <c r="S17" s="18"/>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"0")))))))))))</f>
        <v>0</v>
      </c>
      <c r="U17" s="32"/>
      <c r="V17" s="32"/>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"0")))))))))))</f>
        <v>0</v>
      </c>
      <c r="Y17" s="223"/>
    </row>
    <row r="18" spans="2:25" ht="14.45" customHeight="1" x14ac:dyDescent="0.25">
      <c r="B18" s="20" t="s">
        <v>25</v>
      </c>
      <c r="C18" s="21" t="s">
        <v>26</v>
      </c>
      <c r="D18" s="22" t="s">
        <v>36</v>
      </c>
      <c r="E18" s="22" t="s">
        <v>32</v>
      </c>
      <c r="F18" s="39" t="s">
        <v>37</v>
      </c>
      <c r="G18" s="22">
        <v>2025</v>
      </c>
      <c r="H18" s="153">
        <v>461</v>
      </c>
      <c r="I18" s="27" t="s">
        <v>30</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0)))))))))))</f>
        <v>493270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"0")))))))))))</f>
        <v>7399.05</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"0")))))))))))</f>
        <v>14798.1</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"0")))))))))))</f>
        <v>98654</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"0")))))))))))</f>
        <v>54259.7</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"0")))))))))))</f>
        <v>14798.1</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"0")))))))))))</f>
        <v>295962</v>
      </c>
      <c r="Q18" s="18">
        <f t="shared" si="1"/>
        <v>4932.7</v>
      </c>
      <c r="R18" s="18">
        <f>IF($F18=TiltakstyperKostnadskalkyle!$B$5,($J18*TiltakstyperKostnadskalkyle!K$5)/100,
IF($F18=TiltakstyperKostnadskalkyle!$B$6,($J18*TiltakstyperKostnadskalkyle!K$6)/100,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"0")))))))))</f>
        <v>7399.05</v>
      </c>
      <c r="S18" s="18"/>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"0")))))))))))</f>
        <v>0</v>
      </c>
      <c r="U18" s="32"/>
      <c r="V18" s="32"/>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"0")))))))))))</f>
        <v>0</v>
      </c>
      <c r="Y18" s="223"/>
    </row>
    <row r="19" spans="2:25" ht="14.45" customHeight="1" x14ac:dyDescent="0.25">
      <c r="B19" s="20" t="s">
        <v>25</v>
      </c>
      <c r="C19" s="21" t="s">
        <v>26</v>
      </c>
      <c r="D19" s="22" t="s">
        <v>36</v>
      </c>
      <c r="E19" s="22" t="s">
        <v>33</v>
      </c>
      <c r="F19" s="39" t="s">
        <v>37</v>
      </c>
      <c r="G19" s="22">
        <v>2025</v>
      </c>
      <c r="H19" s="153">
        <v>366</v>
      </c>
      <c r="I19" s="27" t="s">
        <v>30</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0)))))))))))</f>
        <v>391620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"0")))))))))))</f>
        <v>5874.3</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"0")))))))))))</f>
        <v>11748.6</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"0")))))))))))</f>
        <v>78324</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"0")))))))))))</f>
        <v>43078.2</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"0")))))))))))</f>
        <v>11748.6</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"0")))))))))))</f>
        <v>234972</v>
      </c>
      <c r="Q19" s="18">
        <f t="shared" si="1"/>
        <v>3916.2</v>
      </c>
      <c r="R19" s="18">
        <f>IF($F19=TiltakstyperKostnadskalkyle!$B$5,($J19*TiltakstyperKostnadskalkyle!K$5)/100,
IF($F19=TiltakstyperKostnadskalkyle!$B$6,($J19*TiltakstyperKostnadskalkyle!K$6)/100,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"0")))))))))</f>
        <v>5874.3</v>
      </c>
      <c r="S19" s="18"/>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"0")))))))))))</f>
        <v>0</v>
      </c>
      <c r="U19" s="32"/>
      <c r="V19" s="32"/>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"0")))))))))))</f>
        <v>0</v>
      </c>
      <c r="Y19" s="223"/>
    </row>
    <row r="20" spans="2:25" ht="14.45" customHeight="1" x14ac:dyDescent="0.25">
      <c r="B20" s="20" t="s">
        <v>25</v>
      </c>
      <c r="C20" s="21" t="s">
        <v>26</v>
      </c>
      <c r="D20" s="22" t="s">
        <v>36</v>
      </c>
      <c r="E20" s="22" t="s">
        <v>34</v>
      </c>
      <c r="F20" s="39" t="s">
        <v>37</v>
      </c>
      <c r="G20" s="22">
        <v>2025</v>
      </c>
      <c r="H20" s="153">
        <v>326</v>
      </c>
      <c r="I20" s="27" t="s">
        <v>30</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0)))))))))))</f>
        <v>348820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"0")))))))))))</f>
        <v>5232.3</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"0")))))))))))</f>
        <v>10464.6</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"0")))))))))))</f>
        <v>69764</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"0")))))))))))</f>
        <v>38370.199999999997</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"0")))))))))))</f>
        <v>10464.6</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"0")))))))))))</f>
        <v>209292</v>
      </c>
      <c r="Q20" s="18">
        <f t="shared" si="1"/>
        <v>3488.2</v>
      </c>
      <c r="R20" s="18">
        <f>IF($F20=TiltakstyperKostnadskalkyle!$B$5,($J20*TiltakstyperKostnadskalkyle!K$5)/100,
IF($F20=TiltakstyperKostnadskalkyle!$B$6,($J20*TiltakstyperKostnadskalkyle!K$6)/100,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"0")))))))))</f>
        <v>5232.3</v>
      </c>
      <c r="S20" s="18"/>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"0")))))))))))</f>
        <v>0</v>
      </c>
      <c r="U20" s="32"/>
      <c r="V20" s="32"/>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"0")))))))))))</f>
        <v>0</v>
      </c>
      <c r="Y20" s="223"/>
    </row>
    <row r="21" spans="2:25" ht="14.45" customHeight="1" x14ac:dyDescent="0.25">
      <c r="B21" s="20" t="s">
        <v>25</v>
      </c>
      <c r="C21" s="21" t="s">
        <v>26</v>
      </c>
      <c r="D21" s="22" t="s">
        <v>36</v>
      </c>
      <c r="E21" s="21" t="s">
        <v>35</v>
      </c>
      <c r="F21" s="39" t="s">
        <v>37</v>
      </c>
      <c r="G21" s="22">
        <v>2025</v>
      </c>
      <c r="H21" s="153">
        <v>215</v>
      </c>
      <c r="I21" s="27" t="s">
        <v>30</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0)))))))))))</f>
        <v>230050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"0")))))))))))</f>
        <v>3450.75</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"0")))))))))))</f>
        <v>6901.5</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"0")))))))))))</f>
        <v>46010</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"0")))))))))))</f>
        <v>25305.5</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"0")))))))))))</f>
        <v>6901.5</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"0")))))))))))</f>
        <v>138030</v>
      </c>
      <c r="Q21" s="18">
        <f t="shared" si="1"/>
        <v>2300.5</v>
      </c>
      <c r="R21" s="18">
        <f>IF($F21=TiltakstyperKostnadskalkyle!$B$5,($J21*TiltakstyperKostnadskalkyle!K$5)/100,
IF($F21=TiltakstyperKostnadskalkyle!$B$6,($J21*TiltakstyperKostnadskalkyle!K$6)/100,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"0")))))))))</f>
        <v>3450.75</v>
      </c>
      <c r="S21" s="18"/>
      <c r="T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"0")))))))))))</f>
        <v>0</v>
      </c>
      <c r="U21" s="32"/>
      <c r="V21" s="32"/>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"0")))))))))))</f>
        <v>0</v>
      </c>
      <c r="Y21" s="223"/>
    </row>
    <row r="22" spans="2:25" ht="14.45" customHeight="1" x14ac:dyDescent="0.25">
      <c r="B22" s="20" t="s">
        <v>25</v>
      </c>
      <c r="C22" s="21" t="s">
        <v>26</v>
      </c>
      <c r="D22" s="22" t="s">
        <v>38</v>
      </c>
      <c r="E22" s="22" t="s">
        <v>28</v>
      </c>
      <c r="F22" s="39" t="s">
        <v>39</v>
      </c>
      <c r="G22" s="22">
        <v>2027</v>
      </c>
      <c r="H22" s="153">
        <v>304</v>
      </c>
      <c r="I22" s="27" t="s">
        <v>30</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0)))))))))))</f>
        <v>1216000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"0")))))))))))</f>
        <v>97280</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"0")))))))))))</f>
        <v>97280</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"0")))))))))))</f>
        <v>510720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"0")))))))))))</f>
        <v>255360</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"0")))))))))))</f>
        <v>97280</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"0")))))))))))</f>
        <v>60800</v>
      </c>
      <c r="Q22" s="18">
        <f t="shared" si="1"/>
        <v>12160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"0")))))))))))</f>
        <v>97280</v>
      </c>
      <c r="S22" s="18"/>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"0")))))))))))</f>
        <v>0</v>
      </c>
      <c r="U22" s="32"/>
      <c r="V22" s="32"/>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"0")))))))))))</f>
        <v>0</v>
      </c>
      <c r="Y22" s="223"/>
    </row>
    <row r="23" spans="2:25" ht="14.45" customHeight="1" x14ac:dyDescent="0.25">
      <c r="B23" s="20" t="s">
        <v>25</v>
      </c>
      <c r="C23" s="21" t="s">
        <v>26</v>
      </c>
      <c r="D23" s="22" t="s">
        <v>38</v>
      </c>
      <c r="E23" s="22" t="s">
        <v>31</v>
      </c>
      <c r="F23" s="39" t="s">
        <v>39</v>
      </c>
      <c r="G23" s="22">
        <v>2027</v>
      </c>
      <c r="H23" s="153">
        <v>195</v>
      </c>
      <c r="I23" s="27" t="s">
        <v>30</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0)))))))))))</f>
        <v>780000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"0")))))))))))</f>
        <v>62400</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"0")))))))))))</f>
        <v>62400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"0")))))))))))</f>
        <v>327600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"0")))))))))))</f>
        <v>163800</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"0")))))))))))</f>
        <v>62400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"0")))))))))))</f>
        <v>39000</v>
      </c>
      <c r="Q23" s="18">
        <f t="shared" si="1"/>
        <v>7800</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"0")))))))))))</f>
        <v>62400</v>
      </c>
      <c r="S23" s="18"/>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"0")))))))))))</f>
        <v>0</v>
      </c>
      <c r="U23" s="32"/>
      <c r="V23" s="32"/>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"0")))))))))))</f>
        <v>0</v>
      </c>
      <c r="Y23" s="223"/>
    </row>
    <row r="24" spans="2:25" ht="14.45" customHeight="1" x14ac:dyDescent="0.25">
      <c r="B24" s="20" t="s">
        <v>25</v>
      </c>
      <c r="C24" s="21" t="s">
        <v>26</v>
      </c>
      <c r="D24" s="22" t="s">
        <v>38</v>
      </c>
      <c r="E24" s="22" t="s">
        <v>32</v>
      </c>
      <c r="F24" s="39" t="s">
        <v>39</v>
      </c>
      <c r="G24" s="22">
        <v>2027</v>
      </c>
      <c r="H24" s="153">
        <f>295+8</f>
        <v>303</v>
      </c>
      <c r="I24" s="27" t="s">
        <v>30</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0)))))))))))</f>
        <v>1212000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"0")))))))))))</f>
        <v>96960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"0")))))))))))</f>
        <v>96960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"0")))))))))))</f>
        <v>509040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"0")))))))))))</f>
        <v>254520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"0")))))))))))</f>
        <v>96960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"0")))))))))))</f>
        <v>60600</v>
      </c>
      <c r="Q24" s="18">
        <f t="shared" si="1"/>
        <v>12120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"0")))))))))))</f>
        <v>96960</v>
      </c>
      <c r="S24" s="18"/>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"0")))))))))))</f>
        <v>0</v>
      </c>
      <c r="U24" s="32"/>
      <c r="V24" s="32"/>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"0")))))))))))</f>
        <v>0</v>
      </c>
      <c r="Y24" s="223"/>
    </row>
    <row r="25" spans="2:25" ht="14.45" customHeight="1" x14ac:dyDescent="0.25">
      <c r="B25" s="20" t="s">
        <v>25</v>
      </c>
      <c r="C25" s="21" t="s">
        <v>26</v>
      </c>
      <c r="D25" s="22" t="s">
        <v>38</v>
      </c>
      <c r="E25" s="22" t="s">
        <v>33</v>
      </c>
      <c r="F25" s="39" t="s">
        <v>39</v>
      </c>
      <c r="G25" s="22">
        <v>2027</v>
      </c>
      <c r="H25" s="153">
        <v>219</v>
      </c>
      <c r="I25" s="27" t="s">
        <v>30</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0)))))))))))</f>
        <v>876000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"0")))))))))))</f>
        <v>70080</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"0")))))))))))</f>
        <v>70080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"0")))))))))))</f>
        <v>367920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"0")))))))))))</f>
        <v>183960</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"0")))))))))))</f>
        <v>70080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"0")))))))))))</f>
        <v>43800</v>
      </c>
      <c r="Q25" s="18">
        <f t="shared" si="1"/>
        <v>8760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"0")))))))))))</f>
        <v>70080</v>
      </c>
      <c r="S25" s="18"/>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"0")))))))))))</f>
        <v>0</v>
      </c>
      <c r="U25" s="32"/>
      <c r="V25" s="32"/>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"0")))))))))))</f>
        <v>0</v>
      </c>
      <c r="Y25" s="223"/>
    </row>
    <row r="26" spans="2:25" ht="14.45" customHeight="1" x14ac:dyDescent="0.25">
      <c r="B26" s="20" t="s">
        <v>25</v>
      </c>
      <c r="C26" s="21" t="s">
        <v>26</v>
      </c>
      <c r="D26" s="22" t="s">
        <v>38</v>
      </c>
      <c r="E26" s="21" t="s">
        <v>34</v>
      </c>
      <c r="F26" s="39" t="s">
        <v>39</v>
      </c>
      <c r="G26" s="22">
        <v>2027</v>
      </c>
      <c r="H26" s="153">
        <v>190</v>
      </c>
      <c r="I26" s="27" t="s">
        <v>30</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0)))))))))))</f>
        <v>760000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"0")))))))))))</f>
        <v>60800</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"0")))))))))))</f>
        <v>60800</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"0")))))))))))</f>
        <v>319200</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"0")))))))))))</f>
        <v>159600</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"0")))))))))))</f>
        <v>60800</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"0")))))))))))</f>
        <v>38000</v>
      </c>
      <c r="Q26" s="18">
        <f t="shared" si="1"/>
        <v>7600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"0")))))))))))</f>
        <v>60800</v>
      </c>
      <c r="S26" s="18"/>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"0")))))))))))</f>
        <v>0</v>
      </c>
      <c r="U26" s="32"/>
      <c r="V26" s="32"/>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"0")))))))))))</f>
        <v>0</v>
      </c>
      <c r="Y26" s="223"/>
    </row>
    <row r="27" spans="2:25" ht="14.45" customHeight="1" x14ac:dyDescent="0.25">
      <c r="B27" s="20" t="s">
        <v>25</v>
      </c>
      <c r="C27" s="21" t="s">
        <v>26</v>
      </c>
      <c r="D27" s="22" t="s">
        <v>38</v>
      </c>
      <c r="E27" s="22" t="s">
        <v>35</v>
      </c>
      <c r="F27" s="39" t="s">
        <v>39</v>
      </c>
      <c r="G27" s="22">
        <v>2027</v>
      </c>
      <c r="H27" s="153">
        <v>415</v>
      </c>
      <c r="I27" s="27" t="s">
        <v>30</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0)))))))))))</f>
        <v>1660000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"0")))))))))))</f>
        <v>132800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"0")))))))))))</f>
        <v>132800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"0")))))))))))</f>
        <v>697200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"0")))))))))))</f>
        <v>348600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"0")))))))))))</f>
        <v>132800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"0")))))))))))</f>
        <v>83000</v>
      </c>
      <c r="Q27" s="18">
        <f t="shared" si="1"/>
        <v>16600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"0")))))))))))</f>
        <v>132800</v>
      </c>
      <c r="S27" s="18"/>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"0")))))))))))</f>
        <v>0</v>
      </c>
      <c r="U27" s="32"/>
      <c r="V27" s="32"/>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"0")))))))))))</f>
        <v>0</v>
      </c>
      <c r="Y27" s="223"/>
    </row>
    <row r="28" spans="2:25" ht="14.45" customHeight="1" x14ac:dyDescent="0.25">
      <c r="B28" s="20" t="s">
        <v>25</v>
      </c>
      <c r="C28" s="21" t="s">
        <v>26</v>
      </c>
      <c r="D28" s="22" t="s">
        <v>40</v>
      </c>
      <c r="E28" s="22" t="s">
        <v>41</v>
      </c>
      <c r="F28" s="39" t="s">
        <v>42</v>
      </c>
      <c r="G28" s="22">
        <v>2028</v>
      </c>
      <c r="H28" s="153">
        <v>3800</v>
      </c>
      <c r="I28" s="27" t="s">
        <v>30</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0)))))))))))</f>
        <v>6460000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"0")))))))))))</f>
        <v>581400</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"0")))))))))))</f>
        <v>516800</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"0")))))))))))</f>
        <v>1098200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"0")))))))))))</f>
        <v>646000</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"0")))))))))))</f>
        <v>516800</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"0")))))))))))</f>
        <v>387600</v>
      </c>
      <c r="Q28" s="18">
        <f t="shared" si="1"/>
        <v>64600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"0")))))))))))</f>
        <v>581400</v>
      </c>
      <c r="S28" s="18"/>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"0")))))))))))</f>
        <v>646000</v>
      </c>
      <c r="U28" s="32"/>
      <c r="V28" s="32"/>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"0")))))))))))</f>
        <v>1292000</v>
      </c>
      <c r="Y28" s="223"/>
    </row>
    <row r="29" spans="2:25" ht="14.45" customHeight="1" x14ac:dyDescent="0.25">
      <c r="B29" s="20" t="s">
        <v>25</v>
      </c>
      <c r="C29" s="21" t="s">
        <v>26</v>
      </c>
      <c r="D29" s="22" t="s">
        <v>43</v>
      </c>
      <c r="E29" s="22" t="s">
        <v>28</v>
      </c>
      <c r="F29" s="39" t="s">
        <v>44</v>
      </c>
      <c r="G29" s="22">
        <v>2031</v>
      </c>
      <c r="H29" s="153">
        <v>30</v>
      </c>
      <c r="I29" s="27" t="s">
        <v>30</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0)))))))))))</f>
        <v>360000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"0")))))))))))</f>
        <v>28800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"0")))))))))))</f>
        <v>28800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"0")))))))))))</f>
        <v>151200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"0")))))))))))</f>
        <v>75600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"0")))))))))))</f>
        <v>28800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"0")))))))))))</f>
        <v>18000</v>
      </c>
      <c r="Q29" s="18">
        <f t="shared" si="1"/>
        <v>3600</v>
      </c>
      <c r="R29" s="18">
        <f>IF($F29=TiltakstyperKostnadskalkyle!$B$5,($J29*TiltakstyperKostnadskalkyle!K$5)/100,
IF($F29=TiltakstyperKostnadskalkyle!$B$6,($J29*TiltakstyperKostnadskalkyle!K$6)/100,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"0")))))))))</f>
        <v>28800</v>
      </c>
      <c r="S29" s="18"/>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"0")))))))))))</f>
        <v>0</v>
      </c>
      <c r="U29" s="32"/>
      <c r="V29" s="32"/>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"0")))))))))))</f>
        <v>0</v>
      </c>
      <c r="Y29" s="223"/>
    </row>
    <row r="30" spans="2:25" ht="14.45" customHeight="1" x14ac:dyDescent="0.25">
      <c r="B30" s="20" t="s">
        <v>25</v>
      </c>
      <c r="C30" s="21" t="s">
        <v>26</v>
      </c>
      <c r="D30" s="22" t="s">
        <v>43</v>
      </c>
      <c r="E30" s="22" t="s">
        <v>31</v>
      </c>
      <c r="F30" s="39" t="s">
        <v>44</v>
      </c>
      <c r="G30" s="22">
        <v>2031</v>
      </c>
      <c r="H30" s="153">
        <v>30</v>
      </c>
      <c r="I30" s="27" t="s">
        <v>30</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0)))))))))))</f>
        <v>360000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"0")))))))))))</f>
        <v>28800</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"0")))))))))))</f>
        <v>28800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"0")))))))))))</f>
        <v>151200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"0")))))))))))</f>
        <v>75600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"0")))))))))))</f>
        <v>28800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"0")))))))))))</f>
        <v>18000</v>
      </c>
      <c r="Q30" s="18">
        <f t="shared" si="1"/>
        <v>3600</v>
      </c>
      <c r="R30" s="18">
        <f>IF($F30=TiltakstyperKostnadskalkyle!$B$5,($J30*TiltakstyperKostnadskalkyle!K$5)/100,
IF($F30=TiltakstyperKostnadskalkyle!$B$6,($J30*TiltakstyperKostnadskalkyle!K$6)/100,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"0")))))))))</f>
        <v>28800</v>
      </c>
      <c r="S30" s="18"/>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"0")))))))))))</f>
        <v>0</v>
      </c>
      <c r="U30" s="32"/>
      <c r="V30" s="32"/>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"0")))))))))))</f>
        <v>0</v>
      </c>
      <c r="Y30" s="223"/>
    </row>
    <row r="31" spans="2:25" ht="14.45" customHeight="1" x14ac:dyDescent="0.25">
      <c r="B31" s="20" t="s">
        <v>25</v>
      </c>
      <c r="C31" s="21" t="s">
        <v>26</v>
      </c>
      <c r="D31" s="22" t="s">
        <v>43</v>
      </c>
      <c r="E31" s="22" t="s">
        <v>32</v>
      </c>
      <c r="F31" s="39" t="s">
        <v>44</v>
      </c>
      <c r="G31" s="22">
        <v>2031</v>
      </c>
      <c r="H31" s="153">
        <v>40</v>
      </c>
      <c r="I31" s="27" t="s">
        <v>30</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0)))))))))))</f>
        <v>480000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"0")))))))))))</f>
        <v>38400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"0")))))))))))</f>
        <v>38400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"0")))))))))))</f>
        <v>201600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"0")))))))))))</f>
        <v>100800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"0")))))))))))</f>
        <v>38400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"0")))))))))))</f>
        <v>24000</v>
      </c>
      <c r="Q31" s="18">
        <f t="shared" si="1"/>
        <v>4800</v>
      </c>
      <c r="R31" s="18">
        <f>IF($F31=TiltakstyperKostnadskalkyle!$B$5,($J31*TiltakstyperKostnadskalkyle!K$5)/100,
IF($F31=TiltakstyperKostnadskalkyle!$B$6,($J31*TiltakstyperKostnadskalkyle!K$6)/100,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"0")))))))))</f>
        <v>38400</v>
      </c>
      <c r="S31" s="18"/>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"0")))))))))))</f>
        <v>0</v>
      </c>
      <c r="U31" s="32"/>
      <c r="V31" s="32"/>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"0")))))))))))</f>
        <v>0</v>
      </c>
      <c r="Y31" s="223"/>
    </row>
    <row r="32" spans="2:25" ht="14.45" customHeight="1" x14ac:dyDescent="0.25">
      <c r="B32" s="20" t="s">
        <v>25</v>
      </c>
      <c r="C32" s="22" t="s">
        <v>26</v>
      </c>
      <c r="D32" s="22" t="s">
        <v>43</v>
      </c>
      <c r="E32" s="22" t="s">
        <v>33</v>
      </c>
      <c r="F32" s="39" t="s">
        <v>44</v>
      </c>
      <c r="G32" s="22">
        <v>2031</v>
      </c>
      <c r="H32" s="153">
        <v>30</v>
      </c>
      <c r="I32" s="27" t="s">
        <v>30</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0)))))))))))</f>
        <v>360000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"0")))))))))))</f>
        <v>28800</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"0")))))))))))</f>
        <v>28800</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"0")))))))))))</f>
        <v>151200</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"0")))))))))))</f>
        <v>75600</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"0")))))))))))</f>
        <v>28800</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"0")))))))))))</f>
        <v>18000</v>
      </c>
      <c r="Q32" s="18">
        <f t="shared" si="1"/>
        <v>3600</v>
      </c>
      <c r="R32" s="18">
        <f>IF($F32=TiltakstyperKostnadskalkyle!$B$5,($J32*TiltakstyperKostnadskalkyle!K$5)/100,
IF($F32=TiltakstyperKostnadskalkyle!$B$6,($J32*TiltakstyperKostnadskalkyle!K$6)/100,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"0")))))))))</f>
        <v>28800</v>
      </c>
      <c r="S32" s="18"/>
      <c r="T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"0")))))))))))</f>
        <v>0</v>
      </c>
      <c r="U32" s="32"/>
      <c r="V32" s="32"/>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"0")))))))))))</f>
        <v>0</v>
      </c>
      <c r="Y32" s="223"/>
    </row>
    <row r="33" spans="2:25" x14ac:dyDescent="0.25">
      <c r="B33" s="20" t="s">
        <v>25</v>
      </c>
      <c r="C33" s="22" t="s">
        <v>26</v>
      </c>
      <c r="D33" s="22" t="s">
        <v>43</v>
      </c>
      <c r="E33" s="22" t="s">
        <v>34</v>
      </c>
      <c r="F33" s="39" t="s">
        <v>44</v>
      </c>
      <c r="G33" s="22">
        <v>2031</v>
      </c>
      <c r="H33" s="153">
        <v>30</v>
      </c>
      <c r="I33" s="27" t="s">
        <v>30</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0)))))))))))</f>
        <v>360000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"0")))))))))))</f>
        <v>28800</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"0")))))))))))</f>
        <v>28800</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"0")))))))))))</f>
        <v>151200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"0")))))))))))</f>
        <v>75600</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"0")))))))))))</f>
        <v>28800</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"0")))))))))))</f>
        <v>18000</v>
      </c>
      <c r="Q33" s="18">
        <f t="shared" si="1"/>
        <v>3600</v>
      </c>
      <c r="R33" s="18">
        <f>IF($F33=TiltakstyperKostnadskalkyle!$B$5,($J33*TiltakstyperKostnadskalkyle!K$5)/100,
IF($F33=TiltakstyperKostnadskalkyle!$B$6,($J33*TiltakstyperKostnadskalkyle!K$6)/100,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"0")))))))))</f>
        <v>28800</v>
      </c>
      <c r="S33" s="18"/>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"0")))))))))))</f>
        <v>0</v>
      </c>
      <c r="U33" s="32"/>
      <c r="V33" s="32"/>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"0")))))))))))</f>
        <v>0</v>
      </c>
      <c r="Y33" s="223"/>
    </row>
    <row r="34" spans="2:25" ht="14.45" customHeight="1" x14ac:dyDescent="0.25">
      <c r="B34" s="20" t="s">
        <v>25</v>
      </c>
      <c r="C34" s="22" t="s">
        <v>26</v>
      </c>
      <c r="D34" s="22" t="s">
        <v>43</v>
      </c>
      <c r="E34" s="22" t="s">
        <v>35</v>
      </c>
      <c r="F34" s="39" t="s">
        <v>44</v>
      </c>
      <c r="G34" s="22">
        <v>2031</v>
      </c>
      <c r="H34" s="153">
        <v>30</v>
      </c>
      <c r="I34" s="27" t="s">
        <v>30</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0)))))))))))</f>
        <v>360000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"0")))))))))))</f>
        <v>28800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"0")))))))))))</f>
        <v>28800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"0")))))))))))</f>
        <v>151200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"0")))))))))))</f>
        <v>75600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"0")))))))))))</f>
        <v>28800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"0")))))))))))</f>
        <v>18000</v>
      </c>
      <c r="Q34" s="18">
        <f t="shared" si="1"/>
        <v>3600</v>
      </c>
      <c r="R34" s="18">
        <f>IF($F34=TiltakstyperKostnadskalkyle!$B$5,($J34*TiltakstyperKostnadskalkyle!K$5)/100,
IF($F34=TiltakstyperKostnadskalkyle!$B$6,($J34*TiltakstyperKostnadskalkyle!K$6)/100,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"0")))))))))</f>
        <v>28800</v>
      </c>
      <c r="S34" s="18"/>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"0")))))))))))</f>
        <v>0</v>
      </c>
      <c r="U34" s="18"/>
      <c r="V34" s="32"/>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"0")))))))))))</f>
        <v>0</v>
      </c>
      <c r="Y34" s="223"/>
    </row>
    <row r="35" spans="2:25" ht="14.45" customHeight="1" x14ac:dyDescent="0.25">
      <c r="B35" s="20" t="s">
        <v>25</v>
      </c>
      <c r="C35" s="22" t="s">
        <v>26</v>
      </c>
      <c r="D35" s="22" t="s">
        <v>45</v>
      </c>
      <c r="E35" s="22" t="s">
        <v>46</v>
      </c>
      <c r="F35" s="39" t="s">
        <v>47</v>
      </c>
      <c r="G35" s="103">
        <v>45393</v>
      </c>
      <c r="H35" s="153"/>
      <c r="I35" s="27"/>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0)))))))))))</f>
        <v>0</v>
      </c>
      <c r="K35" s="18" t="str">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"0")))))))))))</f>
        <v>0</v>
      </c>
      <c r="L35" s="18" t="str">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"0")))))))))))</f>
        <v>0</v>
      </c>
      <c r="M35" s="18" t="str">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"0")))))))))))</f>
        <v>0</v>
      </c>
      <c r="N35" s="18" t="str">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"0")))))))))))</f>
        <v>0</v>
      </c>
      <c r="O35" s="18" t="str">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"0")))))))))))</f>
        <v>0</v>
      </c>
      <c r="P35" s="18" t="str">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"0")))))))))))</f>
        <v>0</v>
      </c>
      <c r="Q35" s="18">
        <f t="shared" si="1"/>
        <v>0</v>
      </c>
      <c r="R35" s="18" t="str">
        <f>IF($F35=TiltakstyperKostnadskalkyle!$B$5,($J35*TiltakstyperKostnadskalkyle!K$5)/100,
IF($F35=TiltakstyperKostnadskalkyle!$B$6,($J35*TiltakstyperKostnadskalkyle!K$6)/100,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"0")))))))))</f>
        <v>0</v>
      </c>
      <c r="S35" s="18"/>
      <c r="T35" s="18" t="str">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"0")))))))))))</f>
        <v>0</v>
      </c>
      <c r="U35" s="18"/>
      <c r="V35" s="32"/>
      <c r="W35" s="18" t="str">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"0")))))))))))</f>
        <v>0</v>
      </c>
      <c r="Y35" s="223"/>
    </row>
    <row r="36" spans="2:25" ht="14.45" customHeight="1" x14ac:dyDescent="0.25">
      <c r="B36" s="20" t="s">
        <v>25</v>
      </c>
      <c r="C36" s="22" t="s">
        <v>48</v>
      </c>
      <c r="D36" s="22" t="s">
        <v>49</v>
      </c>
      <c r="E36" s="22" t="s">
        <v>50</v>
      </c>
      <c r="F36" s="39" t="s">
        <v>29</v>
      </c>
      <c r="G36" s="22">
        <v>2024</v>
      </c>
      <c r="H36" s="23">
        <v>2165</v>
      </c>
      <c r="I36" s="27" t="s">
        <v>30</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0)))))))))))</f>
        <v>649500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"0")))))))))))</f>
        <v>22732.5</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"0")))))))))))</f>
        <v>38970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"0")))))))))))</f>
        <v>207840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"0")))))))))))</f>
        <v>214335</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"0")))))))))))</f>
        <v>38970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"0")))))))))))</f>
        <v>103920</v>
      </c>
      <c r="Q36" s="18">
        <f t="shared" si="1"/>
        <v>6495</v>
      </c>
      <c r="R36" s="18">
        <f>IF($F36=TiltakstyperKostnadskalkyle!$B$5,($J36*TiltakstyperKostnadskalkyle!K$5)/100,
IF($F36=TiltakstyperKostnadskalkyle!$B$6,($J36*TiltakstyperKostnadskalkyle!K$6)/100,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"0")))))))))</f>
        <v>22732.5</v>
      </c>
      <c r="S36" s="18"/>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"0")))))))))))</f>
        <v>0</v>
      </c>
      <c r="U36" s="18"/>
      <c r="V36" s="32"/>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"0")))))))))))</f>
        <v>0</v>
      </c>
      <c r="Y36" s="223"/>
    </row>
    <row r="37" spans="2:25" ht="14.45" customHeight="1" x14ac:dyDescent="0.25">
      <c r="B37" s="20" t="s">
        <v>25</v>
      </c>
      <c r="C37" s="22" t="s">
        <v>48</v>
      </c>
      <c r="D37" s="22" t="s">
        <v>49</v>
      </c>
      <c r="E37" s="22" t="s">
        <v>51</v>
      </c>
      <c r="F37" s="39" t="s">
        <v>29</v>
      </c>
      <c r="G37" s="22">
        <v>2024</v>
      </c>
      <c r="H37" s="23">
        <v>2198</v>
      </c>
      <c r="I37" s="27" t="s">
        <v>30</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0)))))))))))</f>
        <v>659400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"0")))))))))))</f>
        <v>23079</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"0")))))))))))</f>
        <v>39564</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"0")))))))))))</f>
        <v>211008</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"0")))))))))))</f>
        <v>217602</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"0")))))))))))</f>
        <v>39564</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"0")))))))))))</f>
        <v>105504</v>
      </c>
      <c r="Q37" s="18">
        <f t="shared" si="1"/>
        <v>6594</v>
      </c>
      <c r="R37" s="18">
        <f>IF($F37=TiltakstyperKostnadskalkyle!$B$5,($J37*TiltakstyperKostnadskalkyle!K$5)/100,
IF($F37=TiltakstyperKostnadskalkyle!$B$6,($J37*TiltakstyperKostnadskalkyle!K$6)/100,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"0")))))))))</f>
        <v>23079</v>
      </c>
      <c r="S37" s="18"/>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"0")))))))))))</f>
        <v>0</v>
      </c>
      <c r="U37" s="18"/>
      <c r="V37" s="32"/>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"0")))))))))))</f>
        <v>0</v>
      </c>
      <c r="Y37" s="223"/>
    </row>
    <row r="38" spans="2:25" ht="14.45" customHeight="1" x14ac:dyDescent="0.25">
      <c r="B38" s="20" t="s">
        <v>25</v>
      </c>
      <c r="C38" s="22" t="s">
        <v>48</v>
      </c>
      <c r="D38" s="22" t="s">
        <v>52</v>
      </c>
      <c r="E38" s="22" t="s">
        <v>50</v>
      </c>
      <c r="F38" s="39" t="s">
        <v>37</v>
      </c>
      <c r="G38" s="22">
        <v>2024</v>
      </c>
      <c r="H38" s="23">
        <v>285</v>
      </c>
      <c r="I38" s="27" t="s">
        <v>30</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0)))))))))))</f>
        <v>304950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"0")))))))))))</f>
        <v>4574.25</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"0")))))))))))</f>
        <v>9148.5</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"0")))))))))))</f>
        <v>60990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"0")))))))))))</f>
        <v>33544.5</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"0")))))))))))</f>
        <v>9148.5</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"0")))))))))))</f>
        <v>182970</v>
      </c>
      <c r="Q38" s="18">
        <f t="shared" si="1"/>
        <v>3049.5</v>
      </c>
      <c r="R38" s="18">
        <f>IF($F38=TiltakstyperKostnadskalkyle!$B$5,($J38*TiltakstyperKostnadskalkyle!K$5)/100,
IF($F38=TiltakstyperKostnadskalkyle!$B$6,($J38*TiltakstyperKostnadskalkyle!K$6)/100,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"0")))))))))</f>
        <v>4574.25</v>
      </c>
      <c r="S38" s="18"/>
      <c r="T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"0")))))))))))</f>
        <v>0</v>
      </c>
      <c r="U38" s="18"/>
      <c r="V38" s="32"/>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"0")))))))))))</f>
        <v>0</v>
      </c>
      <c r="Y38" s="223"/>
    </row>
    <row r="39" spans="2:25" ht="14.45" customHeight="1" x14ac:dyDescent="0.25">
      <c r="B39" s="20" t="s">
        <v>25</v>
      </c>
      <c r="C39" s="22" t="s">
        <v>48</v>
      </c>
      <c r="D39" s="22" t="s">
        <v>52</v>
      </c>
      <c r="E39" s="22" t="s">
        <v>51</v>
      </c>
      <c r="F39" s="39" t="s">
        <v>37</v>
      </c>
      <c r="G39" s="22">
        <v>2024</v>
      </c>
      <c r="H39" s="23">
        <v>163</v>
      </c>
      <c r="I39" s="27" t="s">
        <v>30</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0)))))))))))</f>
        <v>174410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"0")))))))))))</f>
        <v>2616.15</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"0")))))))))))</f>
        <v>5232.3</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"0")))))))))))</f>
        <v>34882</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"0")))))))))))</f>
        <v>19185.099999999999</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"0")))))))))))</f>
        <v>5232.3</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"0")))))))))))</f>
        <v>104646</v>
      </c>
      <c r="Q39" s="18">
        <f t="shared" si="1"/>
        <v>1744.1</v>
      </c>
      <c r="R39" s="18">
        <f>IF($F39=TiltakstyperKostnadskalkyle!$B$5,($J39*TiltakstyperKostnadskalkyle!K$5)/100,
IF($F39=TiltakstyperKostnadskalkyle!$B$6,($J39*TiltakstyperKostnadskalkyle!K$6)/100,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"0")))))))))</f>
        <v>2616.15</v>
      </c>
      <c r="S39" s="18"/>
      <c r="T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"0")))))))))))</f>
        <v>0</v>
      </c>
      <c r="U39" s="18"/>
      <c r="V39" s="32"/>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"0")))))))))))</f>
        <v>0</v>
      </c>
      <c r="Y39" s="223"/>
    </row>
    <row r="40" spans="2:25" ht="14.45" customHeight="1" x14ac:dyDescent="0.25">
      <c r="B40" s="20" t="s">
        <v>25</v>
      </c>
      <c r="C40" s="22" t="s">
        <v>48</v>
      </c>
      <c r="D40" s="22" t="s">
        <v>53</v>
      </c>
      <c r="E40" s="22" t="s">
        <v>54</v>
      </c>
      <c r="F40" s="39" t="s">
        <v>29</v>
      </c>
      <c r="G40" s="22">
        <v>2026</v>
      </c>
      <c r="H40" s="23">
        <v>3015</v>
      </c>
      <c r="I40" s="27" t="s">
        <v>30</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0)))))))))))</f>
        <v>904500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"0")))))))))))</f>
        <v>31657.5</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"0")))))))))))</f>
        <v>54270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"0")))))))))))</f>
        <v>289440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"0")))))))))))</f>
        <v>298485</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"0")))))))))))</f>
        <v>54270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"0")))))))))))</f>
        <v>144720</v>
      </c>
      <c r="Q40" s="18">
        <f t="shared" si="1"/>
        <v>9045</v>
      </c>
      <c r="R40" s="18">
        <f>IF($F40=TiltakstyperKostnadskalkyle!$B$5,($J40*TiltakstyperKostnadskalkyle!K$5)/100,
IF($F40=TiltakstyperKostnadskalkyle!$B$6,($J40*TiltakstyperKostnadskalkyle!K$6)/100,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"0")))))))))</f>
        <v>31657.5</v>
      </c>
      <c r="S40" s="18"/>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"0")))))))))))</f>
        <v>0</v>
      </c>
      <c r="U40" s="18"/>
      <c r="V40" s="32"/>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"0")))))))))))</f>
        <v>0</v>
      </c>
      <c r="Y40" s="223"/>
    </row>
    <row r="41" spans="2:25" ht="14.45" customHeight="1" x14ac:dyDescent="0.25">
      <c r="B41" s="20" t="s">
        <v>25</v>
      </c>
      <c r="C41" s="22" t="s">
        <v>48</v>
      </c>
      <c r="D41" s="22" t="s">
        <v>53</v>
      </c>
      <c r="E41" s="22" t="s">
        <v>55</v>
      </c>
      <c r="F41" s="39" t="s">
        <v>29</v>
      </c>
      <c r="G41" s="22">
        <v>2026</v>
      </c>
      <c r="H41" s="23">
        <v>1340</v>
      </c>
      <c r="I41" s="27" t="s">
        <v>30</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0)))))))))))</f>
        <v>402000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"0")))))))))))</f>
        <v>14070</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"0")))))))))))</f>
        <v>24120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"0")))))))))))</f>
        <v>128640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"0")))))))))))</f>
        <v>132660</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"0")))))))))))</f>
        <v>24120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"0")))))))))))</f>
        <v>64320</v>
      </c>
      <c r="Q41" s="18">
        <f t="shared" si="1"/>
        <v>4020</v>
      </c>
      <c r="R41" s="18">
        <f>IF($F41=TiltakstyperKostnadskalkyle!$B$5,($J41*TiltakstyperKostnadskalkyle!K$5)/100,
IF($F41=TiltakstyperKostnadskalkyle!$B$6,($J41*TiltakstyperKostnadskalkyle!K$6)/100,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"0")))))))))</f>
        <v>14070</v>
      </c>
      <c r="S41" s="18"/>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"0")))))))))))</f>
        <v>0</v>
      </c>
      <c r="U41" s="18"/>
      <c r="V41" s="32"/>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"0")))))))))))</f>
        <v>0</v>
      </c>
      <c r="Y41" s="223"/>
    </row>
    <row r="42" spans="2:25" ht="14.45" customHeight="1" x14ac:dyDescent="0.25">
      <c r="B42" s="20" t="s">
        <v>25</v>
      </c>
      <c r="C42" s="22" t="s">
        <v>48</v>
      </c>
      <c r="D42" s="22" t="s">
        <v>56</v>
      </c>
      <c r="E42" s="22" t="s">
        <v>54</v>
      </c>
      <c r="F42" s="39" t="s">
        <v>44</v>
      </c>
      <c r="G42" s="22">
        <v>2026</v>
      </c>
      <c r="H42" s="23">
        <v>93</v>
      </c>
      <c r="I42" s="27" t="s">
        <v>30</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0)))))))))))</f>
        <v>1116000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"0")))))))))))</f>
        <v>89280</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"0")))))))))))</f>
        <v>89280</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"0")))))))))))</f>
        <v>468720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"0")))))))))))</f>
        <v>234360</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"0")))))))))))</f>
        <v>89280</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"0")))))))))))</f>
        <v>55800</v>
      </c>
      <c r="Q42" s="18">
        <f t="shared" si="1"/>
        <v>11160</v>
      </c>
      <c r="R42" s="18">
        <f>IF($F42=TiltakstyperKostnadskalkyle!$B$5,($J42*TiltakstyperKostnadskalkyle!K$5)/100,
IF($F42=TiltakstyperKostnadskalkyle!$B$6,($J42*TiltakstyperKostnadskalkyle!K$6)/100,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"0")))))))))</f>
        <v>89280</v>
      </c>
      <c r="S42" s="18"/>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"0")))))))))))</f>
        <v>0</v>
      </c>
      <c r="U42" s="18"/>
      <c r="V42" s="32"/>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"0")))))))))))</f>
        <v>0</v>
      </c>
      <c r="Y42" s="223"/>
    </row>
    <row r="43" spans="2:25" ht="14.45" customHeight="1" x14ac:dyDescent="0.25">
      <c r="B43" s="20" t="s">
        <v>25</v>
      </c>
      <c r="C43" s="22" t="s">
        <v>48</v>
      </c>
      <c r="D43" s="22" t="s">
        <v>56</v>
      </c>
      <c r="E43" s="22" t="s">
        <v>55</v>
      </c>
      <c r="F43" s="39" t="s">
        <v>44</v>
      </c>
      <c r="G43" s="22">
        <v>2026</v>
      </c>
      <c r="H43" s="23">
        <v>93</v>
      </c>
      <c r="I43" s="27" t="s">
        <v>30</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0)))))))))))</f>
        <v>1116000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"0")))))))))))</f>
        <v>89280</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"0")))))))))))</f>
        <v>89280</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"0")))))))))))</f>
        <v>468720</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"0")))))))))))</f>
        <v>234360</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"0")))))))))))</f>
        <v>89280</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"0")))))))))))</f>
        <v>55800</v>
      </c>
      <c r="Q43" s="18">
        <f t="shared" si="1"/>
        <v>11160</v>
      </c>
      <c r="R43" s="18">
        <f>IF($F43=TiltakstyperKostnadskalkyle!$B$5,($J43*TiltakstyperKostnadskalkyle!K$5)/100,
IF($F43=TiltakstyperKostnadskalkyle!$B$6,($J43*TiltakstyperKostnadskalkyle!K$6)/100,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"0")))))))))</f>
        <v>89280</v>
      </c>
      <c r="S43" s="18"/>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"0")))))))))))</f>
        <v>0</v>
      </c>
      <c r="U43" s="32"/>
      <c r="V43" s="32"/>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"0")))))))))))</f>
        <v>0</v>
      </c>
      <c r="Y43" s="223"/>
    </row>
    <row r="44" spans="2:25" x14ac:dyDescent="0.25">
      <c r="B44" s="20" t="s">
        <v>25</v>
      </c>
      <c r="C44" s="22" t="s">
        <v>48</v>
      </c>
      <c r="D44" s="22" t="s">
        <v>56</v>
      </c>
      <c r="E44" s="22" t="s">
        <v>50</v>
      </c>
      <c r="F44" s="39" t="s">
        <v>44</v>
      </c>
      <c r="G44" s="22">
        <v>2026</v>
      </c>
      <c r="H44" s="23">
        <v>93</v>
      </c>
      <c r="I44" s="27" t="s">
        <v>30</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0)))))))))))</f>
        <v>1116000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"0")))))))))))</f>
        <v>89280</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"0")))))))))))</f>
        <v>89280</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"0")))))))))))</f>
        <v>468720</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"0")))))))))))</f>
        <v>234360</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"0")))))))))))</f>
        <v>89280</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"0")))))))))))</f>
        <v>55800</v>
      </c>
      <c r="Q44" s="18">
        <f t="shared" si="1"/>
        <v>11160</v>
      </c>
      <c r="R44" s="18">
        <f>IF($F44=TiltakstyperKostnadskalkyle!$B$5,($J44*TiltakstyperKostnadskalkyle!K$5)/100,
IF($F44=TiltakstyperKostnadskalkyle!$B$6,($J44*TiltakstyperKostnadskalkyle!K$6)/100,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"0")))))))))</f>
        <v>89280</v>
      </c>
      <c r="S44" s="18"/>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"0")))))))))))</f>
        <v>0</v>
      </c>
      <c r="U44" s="32"/>
      <c r="V44" s="32"/>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"0")))))))))))</f>
        <v>0</v>
      </c>
      <c r="Y44" s="223"/>
    </row>
    <row r="45" spans="2:25" ht="14.45" customHeight="1" x14ac:dyDescent="0.25">
      <c r="B45" s="20" t="s">
        <v>25</v>
      </c>
      <c r="C45" s="22" t="s">
        <v>48</v>
      </c>
      <c r="D45" s="22" t="s">
        <v>56</v>
      </c>
      <c r="E45" s="22" t="s">
        <v>51</v>
      </c>
      <c r="F45" s="39" t="s">
        <v>44</v>
      </c>
      <c r="G45" s="22">
        <v>2026</v>
      </c>
      <c r="H45" s="23">
        <v>93</v>
      </c>
      <c r="I45" s="27" t="s">
        <v>30</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0)))))))))))</f>
        <v>1116000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"0")))))))))))</f>
        <v>89280</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"0")))))))))))</f>
        <v>89280</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"0")))))))))))</f>
        <v>468720</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"0")))))))))))</f>
        <v>234360</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"0")))))))))))</f>
        <v>89280</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"0")))))))))))</f>
        <v>55800</v>
      </c>
      <c r="Q45" s="18">
        <f t="shared" si="1"/>
        <v>11160</v>
      </c>
      <c r="R45" s="18">
        <f>IF($F45=TiltakstyperKostnadskalkyle!$B$5,($J45*TiltakstyperKostnadskalkyle!K$5)/100,
IF($F45=TiltakstyperKostnadskalkyle!$B$6,($J45*TiltakstyperKostnadskalkyle!K$6)/100,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"0")))))))))</f>
        <v>89280</v>
      </c>
      <c r="S45" s="18"/>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"0")))))))))))</f>
        <v>0</v>
      </c>
      <c r="U45" s="18"/>
      <c r="V45" s="32"/>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"0")))))))))))</f>
        <v>0</v>
      </c>
      <c r="Y45" s="223"/>
    </row>
    <row r="46" spans="2:25" ht="14.45" customHeight="1" x14ac:dyDescent="0.25">
      <c r="B46" s="20" t="s">
        <v>25</v>
      </c>
      <c r="C46" s="22" t="s">
        <v>48</v>
      </c>
      <c r="D46" s="22" t="s">
        <v>57</v>
      </c>
      <c r="E46" s="22" t="s">
        <v>54</v>
      </c>
      <c r="F46" s="39" t="s">
        <v>37</v>
      </c>
      <c r="G46" s="22">
        <v>2026</v>
      </c>
      <c r="H46" s="23">
        <v>448</v>
      </c>
      <c r="I46" s="27" t="s">
        <v>30</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0)))))))))))</f>
        <v>479360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"0")))))))))))</f>
        <v>7190.4</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"0")))))))))))</f>
        <v>14380.8</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"0")))))))))))</f>
        <v>95872</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"0")))))))))))</f>
        <v>52729.599999999999</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"0")))))))))))</f>
        <v>14380.8</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"0")))))))))))</f>
        <v>287616</v>
      </c>
      <c r="Q46" s="18">
        <f t="shared" si="1"/>
        <v>4793.6000000000004</v>
      </c>
      <c r="R46" s="18">
        <f>IF($F46=TiltakstyperKostnadskalkyle!$B$5,($J46*TiltakstyperKostnadskalkyle!K$5)/100,
IF($F46=TiltakstyperKostnadskalkyle!$B$6,($J46*TiltakstyperKostnadskalkyle!K$6)/100,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"0")))))))))</f>
        <v>7190.4</v>
      </c>
      <c r="S46" s="18"/>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"0")))))))))))</f>
        <v>0</v>
      </c>
      <c r="U46" s="18"/>
      <c r="V46" s="32"/>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"0")))))))))))</f>
        <v>0</v>
      </c>
      <c r="Y46" s="223"/>
    </row>
    <row r="47" spans="2:25" ht="14.45" customHeight="1" x14ac:dyDescent="0.25">
      <c r="B47" s="20" t="s">
        <v>25</v>
      </c>
      <c r="C47" s="22" t="s">
        <v>48</v>
      </c>
      <c r="D47" s="22" t="s">
        <v>57</v>
      </c>
      <c r="E47" s="22" t="s">
        <v>55</v>
      </c>
      <c r="F47" s="39" t="s">
        <v>37</v>
      </c>
      <c r="G47" s="22">
        <v>2026</v>
      </c>
      <c r="H47" s="23">
        <v>275</v>
      </c>
      <c r="I47" s="27" t="s">
        <v>30</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0)))))))))))</f>
        <v>294250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"0")))))))))))</f>
        <v>4413.75</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"0")))))))))))</f>
        <v>8827.5</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"0")))))))))))</f>
        <v>58850</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"0")))))))))))</f>
        <v>32367.5</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"0")))))))))))</f>
        <v>8827.5</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"0")))))))))))</f>
        <v>176550</v>
      </c>
      <c r="Q47" s="18">
        <f t="shared" si="1"/>
        <v>2942.5</v>
      </c>
      <c r="R47" s="18">
        <f>IF($F47=TiltakstyperKostnadskalkyle!$B$5,($J47*TiltakstyperKostnadskalkyle!K$5)/100,
IF($F47=TiltakstyperKostnadskalkyle!$B$6,($J47*TiltakstyperKostnadskalkyle!K$6)/100,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"0")))))))))</f>
        <v>4413.75</v>
      </c>
      <c r="S47" s="18"/>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"0")))))))))))</f>
        <v>0</v>
      </c>
      <c r="U47" s="18"/>
      <c r="V47" s="32"/>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"0")))))))))))</f>
        <v>0</v>
      </c>
      <c r="Y47" s="223"/>
    </row>
    <row r="48" spans="2:25" ht="14.45" customHeight="1" x14ac:dyDescent="0.25">
      <c r="B48" s="20" t="s">
        <v>25</v>
      </c>
      <c r="C48" s="22" t="s">
        <v>48</v>
      </c>
      <c r="D48" s="22" t="s">
        <v>58</v>
      </c>
      <c r="E48" s="22" t="s">
        <v>41</v>
      </c>
      <c r="F48" s="39" t="s">
        <v>42</v>
      </c>
      <c r="G48" s="22">
        <v>2030</v>
      </c>
      <c r="H48" s="153">
        <v>7760</v>
      </c>
      <c r="I48" s="27" t="s">
        <v>30</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0)))))))))))</f>
        <v>13192000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"0")))))))))))</f>
        <v>1187280</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"0")))))))))))</f>
        <v>1055360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"0")))))))))))</f>
        <v>2242640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"0")))))))))))</f>
        <v>1319200</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"0")))))))))))</f>
        <v>1055360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"0")))))))))))</f>
        <v>791520</v>
      </c>
      <c r="Q48" s="18">
        <f t="shared" si="1"/>
        <v>131920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"0")))))))))))</f>
        <v>1187280</v>
      </c>
      <c r="S48" s="18"/>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"0")))))))))))</f>
        <v>1319200</v>
      </c>
      <c r="U48" s="18"/>
      <c r="V48" s="32"/>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"0")))))))))))</f>
        <v>2638400</v>
      </c>
      <c r="Y48" s="223"/>
    </row>
    <row r="49" spans="2:25" ht="14.45" customHeight="1" x14ac:dyDescent="0.25">
      <c r="B49" s="20" t="s">
        <v>25</v>
      </c>
      <c r="C49" s="22" t="s">
        <v>48</v>
      </c>
      <c r="D49" s="22" t="s">
        <v>59</v>
      </c>
      <c r="E49" s="22" t="s">
        <v>54</v>
      </c>
      <c r="F49" s="39" t="s">
        <v>39</v>
      </c>
      <c r="G49" s="22">
        <v>2030</v>
      </c>
      <c r="H49" s="23">
        <v>497</v>
      </c>
      <c r="I49" s="27" t="s">
        <v>30</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0)))))))))))</f>
        <v>1988000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"0")))))))))))</f>
        <v>159040</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"0")))))))))))</f>
        <v>159040</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"0")))))))))))</f>
        <v>834960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"0")))))))))))</f>
        <v>417480</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"0")))))))))))</f>
        <v>159040</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"0")))))))))))</f>
        <v>99400</v>
      </c>
      <c r="Q49" s="18">
        <f t="shared" si="1"/>
        <v>19880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"0")))))))))))</f>
        <v>159040</v>
      </c>
      <c r="S49" s="18"/>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"0")))))))))))</f>
        <v>0</v>
      </c>
      <c r="U49" s="18"/>
      <c r="V49" s="32"/>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"0")))))))))))</f>
        <v>0</v>
      </c>
      <c r="Y49" s="223"/>
    </row>
    <row r="50" spans="2:25" ht="14.45" customHeight="1" x14ac:dyDescent="0.25">
      <c r="B50" s="20" t="s">
        <v>25</v>
      </c>
      <c r="C50" s="22" t="s">
        <v>48</v>
      </c>
      <c r="D50" s="22" t="s">
        <v>59</v>
      </c>
      <c r="E50" s="22" t="s">
        <v>55</v>
      </c>
      <c r="F50" s="39" t="s">
        <v>39</v>
      </c>
      <c r="G50" s="22">
        <v>2030</v>
      </c>
      <c r="H50" s="23">
        <v>440</v>
      </c>
      <c r="I50" s="27" t="s">
        <v>30</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0)))))))))))</f>
        <v>1760000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"0")))))))))))</f>
        <v>140800</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"0")))))))))))</f>
        <v>140800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"0")))))))))))</f>
        <v>739200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"0")))))))))))</f>
        <v>369600</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"0")))))))))))</f>
        <v>140800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"0")))))))))))</f>
        <v>88000</v>
      </c>
      <c r="Q50" s="18">
        <f t="shared" si="1"/>
        <v>17600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"0")))))))))))</f>
        <v>140800</v>
      </c>
      <c r="S50" s="18"/>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"0")))))))))))</f>
        <v>0</v>
      </c>
      <c r="U50" s="18"/>
      <c r="V50" s="32"/>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"0")))))))))))</f>
        <v>0</v>
      </c>
      <c r="Y50" s="223"/>
    </row>
    <row r="51" spans="2:25" ht="14.45" customHeight="1" x14ac:dyDescent="0.25">
      <c r="B51" s="20" t="s">
        <v>25</v>
      </c>
      <c r="C51" s="22" t="s">
        <v>48</v>
      </c>
      <c r="D51" s="22" t="s">
        <v>59</v>
      </c>
      <c r="E51" s="22" t="s">
        <v>50</v>
      </c>
      <c r="F51" s="39" t="s">
        <v>39</v>
      </c>
      <c r="G51" s="22">
        <v>2030</v>
      </c>
      <c r="H51" s="23">
        <v>382</v>
      </c>
      <c r="I51" s="27" t="s">
        <v>30</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0)))))))))))</f>
        <v>1528000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"0")))))))))))</f>
        <v>122240</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"0")))))))))))</f>
        <v>122240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"0")))))))))))</f>
        <v>641760</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"0")))))))))))</f>
        <v>320880</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"0")))))))))))</f>
        <v>122240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"0")))))))))))</f>
        <v>76400</v>
      </c>
      <c r="Q51" s="18">
        <f t="shared" si="1"/>
        <v>15280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"0")))))))))))</f>
        <v>122240</v>
      </c>
      <c r="S51" s="18"/>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"0")))))))))))</f>
        <v>0</v>
      </c>
      <c r="U51" s="18"/>
      <c r="V51" s="32"/>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"0")))))))))))</f>
        <v>0</v>
      </c>
      <c r="Y51" s="223"/>
    </row>
    <row r="52" spans="2:25" ht="14.45" customHeight="1" x14ac:dyDescent="0.25">
      <c r="B52" s="20" t="s">
        <v>25</v>
      </c>
      <c r="C52" s="22" t="s">
        <v>48</v>
      </c>
      <c r="D52" s="22" t="s">
        <v>59</v>
      </c>
      <c r="E52" s="22" t="s">
        <v>51</v>
      </c>
      <c r="F52" s="39" t="s">
        <v>39</v>
      </c>
      <c r="G52" s="22">
        <v>2030</v>
      </c>
      <c r="H52" s="23">
        <v>280</v>
      </c>
      <c r="I52" s="27" t="s">
        <v>30</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0)))))))))))</f>
        <v>1120000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"0")))))))))))</f>
        <v>89600</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"0")))))))))))</f>
        <v>89600</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"0")))))))))))</f>
        <v>470400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"0")))))))))))</f>
        <v>235200</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"0")))))))))))</f>
        <v>89600</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"0")))))))))))</f>
        <v>56000</v>
      </c>
      <c r="Q52" s="18">
        <f t="shared" si="1"/>
        <v>11200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"0")))))))))))</f>
        <v>89600</v>
      </c>
      <c r="S52" s="18"/>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"0")))))))))))</f>
        <v>0</v>
      </c>
      <c r="U52" s="18"/>
      <c r="V52" s="32"/>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"0")))))))))))</f>
        <v>0</v>
      </c>
      <c r="Y52" s="223"/>
    </row>
    <row r="53" spans="2:25" ht="14.45" customHeight="1" x14ac:dyDescent="0.25">
      <c r="B53" s="20" t="s">
        <v>25</v>
      </c>
      <c r="C53" s="22" t="s">
        <v>48</v>
      </c>
      <c r="D53" s="22" t="s">
        <v>45</v>
      </c>
      <c r="E53" s="22" t="s">
        <v>60</v>
      </c>
      <c r="F53" s="39" t="s">
        <v>47</v>
      </c>
      <c r="G53" s="103">
        <v>45019</v>
      </c>
      <c r="H53" s="23"/>
      <c r="I53" s="27"/>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0)))))))))))</f>
        <v>0</v>
      </c>
      <c r="K53" s="18" t="str">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"0")))))))))))</f>
        <v>0</v>
      </c>
      <c r="L53" s="18" t="str">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"0")))))))))))</f>
        <v>0</v>
      </c>
      <c r="M53" s="18" t="str">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"0")))))))))))</f>
        <v>0</v>
      </c>
      <c r="N53" s="18" t="str">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"0")))))))))))</f>
        <v>0</v>
      </c>
      <c r="O53" s="18" t="str">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"0")))))))))))</f>
        <v>0</v>
      </c>
      <c r="P53" s="18" t="str">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"0")))))))))))</f>
        <v>0</v>
      </c>
      <c r="Q53" s="18">
        <f t="shared" si="1"/>
        <v>0</v>
      </c>
      <c r="R53" s="18" t="str">
        <f>IF($F53=TiltakstyperKostnadskalkyle!$B$5,($J53*TiltakstyperKostnadskalkyle!K$5)/100,
IF($F53=TiltakstyperKostnadskalkyle!$B$6,($J53*TiltakstyperKostnadskalkyle!K$6)/100,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"0")))))))))</f>
        <v>0</v>
      </c>
      <c r="S53" s="18">
        <f t="shared" ref="S53:S75" si="2">(2*$J53)/100</f>
        <v>0</v>
      </c>
      <c r="T53" s="18" t="str">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"0")))))))))))</f>
        <v>0</v>
      </c>
      <c r="U53" s="18"/>
      <c r="V53" s="32"/>
      <c r="W53" s="18" t="str">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"0")))))))))))</f>
        <v>0</v>
      </c>
      <c r="Y53" s="223"/>
    </row>
    <row r="54" spans="2:25" ht="14.45" customHeight="1" x14ac:dyDescent="0.25">
      <c r="B54" s="20" t="s">
        <v>25</v>
      </c>
      <c r="C54" s="22" t="s">
        <v>61</v>
      </c>
      <c r="D54" s="22" t="s">
        <v>62</v>
      </c>
      <c r="E54" s="22" t="s">
        <v>63</v>
      </c>
      <c r="F54" s="39" t="s">
        <v>44</v>
      </c>
      <c r="G54" s="22">
        <v>2024</v>
      </c>
      <c r="H54" s="153">
        <v>30</v>
      </c>
      <c r="I54" s="27" t="s">
        <v>30</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0)))))))))))</f>
        <v>360000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"0")))))))))))</f>
        <v>28800</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"0")))))))))))</f>
        <v>28800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"0")))))))))))</f>
        <v>151200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"0")))))))))))</f>
        <v>75600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"0")))))))))))</f>
        <v>28800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"0")))))))))))</f>
        <v>18000</v>
      </c>
      <c r="Q54" s="18">
        <f t="shared" si="1"/>
        <v>3600</v>
      </c>
      <c r="R54" s="18">
        <f>IF($F54=TiltakstyperKostnadskalkyle!$B$5,($J54*TiltakstyperKostnadskalkyle!K$5)/100,
IF($F54=TiltakstyperKostnadskalkyle!$B$6,($J54*TiltakstyperKostnadskalkyle!K$6)/100,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"0")))))))))</f>
        <v>28800</v>
      </c>
      <c r="S54" s="18">
        <f t="shared" si="2"/>
        <v>7200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"0")))))))))))</f>
        <v>0</v>
      </c>
      <c r="U54" s="18"/>
      <c r="V54" s="32"/>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"0")))))))))))</f>
        <v>0</v>
      </c>
      <c r="Y54" s="223"/>
    </row>
    <row r="55" spans="2:25" ht="14.45" customHeight="1" x14ac:dyDescent="0.25">
      <c r="B55" s="20" t="s">
        <v>25</v>
      </c>
      <c r="C55" s="22" t="s">
        <v>61</v>
      </c>
      <c r="D55" s="22" t="s">
        <v>62</v>
      </c>
      <c r="E55" s="22" t="s">
        <v>64</v>
      </c>
      <c r="F55" s="39" t="s">
        <v>44</v>
      </c>
      <c r="G55" s="22">
        <v>2024</v>
      </c>
      <c r="H55" s="153">
        <v>10</v>
      </c>
      <c r="I55" s="27" t="s">
        <v>30</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0)))))))))))</f>
        <v>120000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"0")))))))))))</f>
        <v>9600</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"0")))))))))))</f>
        <v>9600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"0")))))))))))</f>
        <v>50400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"0")))))))))))</f>
        <v>25200</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"0")))))))))))</f>
        <v>9600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"0")))))))))))</f>
        <v>6000</v>
      </c>
      <c r="Q55" s="18">
        <f t="shared" si="1"/>
        <v>1200</v>
      </c>
      <c r="R55" s="18">
        <f>IF($F55=TiltakstyperKostnadskalkyle!$B$5,($J55*TiltakstyperKostnadskalkyle!K$5)/100,
IF($F55=TiltakstyperKostnadskalkyle!$B$6,($J55*TiltakstyperKostnadskalkyle!K$6)/100,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"0")))))))))</f>
        <v>9600</v>
      </c>
      <c r="S55" s="18">
        <f t="shared" si="2"/>
        <v>2400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"0")))))))))))</f>
        <v>0</v>
      </c>
      <c r="U55" s="18"/>
      <c r="V55" s="32"/>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"0")))))))))))</f>
        <v>0</v>
      </c>
      <c r="Y55" s="223"/>
    </row>
    <row r="56" spans="2:25" ht="14.45" customHeight="1" x14ac:dyDescent="0.25">
      <c r="B56" s="20" t="s">
        <v>25</v>
      </c>
      <c r="C56" s="22" t="s">
        <v>61</v>
      </c>
      <c r="D56" s="22" t="s">
        <v>62</v>
      </c>
      <c r="E56" s="22" t="s">
        <v>65</v>
      </c>
      <c r="F56" s="39" t="s">
        <v>44</v>
      </c>
      <c r="G56" s="22">
        <v>2024</v>
      </c>
      <c r="H56" s="153">
        <v>10</v>
      </c>
      <c r="I56" s="27" t="s">
        <v>30</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0)))))))))))</f>
        <v>120000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"0")))))))))))</f>
        <v>9600</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"0")))))))))))</f>
        <v>9600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"0")))))))))))</f>
        <v>50400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"0")))))))))))</f>
        <v>25200</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"0")))))))))))</f>
        <v>9600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"0")))))))))))</f>
        <v>6000</v>
      </c>
      <c r="Q56" s="18">
        <f t="shared" si="1"/>
        <v>1200</v>
      </c>
      <c r="R56" s="18">
        <f>IF($F56=TiltakstyperKostnadskalkyle!$B$5,($J56*TiltakstyperKostnadskalkyle!K$5)/100,
IF($F56=TiltakstyperKostnadskalkyle!$B$6,($J56*TiltakstyperKostnadskalkyle!K$6)/100,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"0")))))))))</f>
        <v>9600</v>
      </c>
      <c r="S56" s="18">
        <f t="shared" si="2"/>
        <v>2400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"0")))))))))))</f>
        <v>0</v>
      </c>
      <c r="U56" s="18"/>
      <c r="V56" s="32"/>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"0")))))))))))</f>
        <v>0</v>
      </c>
      <c r="Y56" s="223"/>
    </row>
    <row r="57" spans="2:25" ht="14.45" customHeight="1" x14ac:dyDescent="0.25">
      <c r="B57" s="20" t="s">
        <v>25</v>
      </c>
      <c r="C57" s="22" t="s">
        <v>61</v>
      </c>
      <c r="D57" s="22" t="s">
        <v>62</v>
      </c>
      <c r="E57" s="22" t="s">
        <v>66</v>
      </c>
      <c r="F57" s="39" t="s">
        <v>44</v>
      </c>
      <c r="G57" s="22">
        <v>2024</v>
      </c>
      <c r="H57" s="153">
        <v>10</v>
      </c>
      <c r="I57" s="27" t="s">
        <v>30</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0)))))))))))</f>
        <v>120000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"0")))))))))))</f>
        <v>9600</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"0")))))))))))</f>
        <v>9600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"0")))))))))))</f>
        <v>50400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"0")))))))))))</f>
        <v>25200</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"0")))))))))))</f>
        <v>9600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"0")))))))))))</f>
        <v>6000</v>
      </c>
      <c r="Q57" s="18">
        <f t="shared" si="1"/>
        <v>1200</v>
      </c>
      <c r="R57" s="18">
        <f>IF($F57=TiltakstyperKostnadskalkyle!$B$5,($J57*TiltakstyperKostnadskalkyle!K$5)/100,
IF($F57=TiltakstyperKostnadskalkyle!$B$6,($J57*TiltakstyperKostnadskalkyle!K$6)/100,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"0")))))))))</f>
        <v>9600</v>
      </c>
      <c r="S57" s="18">
        <f t="shared" si="2"/>
        <v>2400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"0")))))))))))</f>
        <v>0</v>
      </c>
      <c r="U57" s="18"/>
      <c r="V57" s="32"/>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"0")))))))))))</f>
        <v>0</v>
      </c>
      <c r="Y57" s="223"/>
    </row>
    <row r="58" spans="2:25" ht="14.45" customHeight="1" x14ac:dyDescent="0.25">
      <c r="B58" s="20" t="s">
        <v>25</v>
      </c>
      <c r="C58" s="22" t="s">
        <v>61</v>
      </c>
      <c r="D58" s="22" t="s">
        <v>62</v>
      </c>
      <c r="E58" s="22" t="s">
        <v>67</v>
      </c>
      <c r="F58" s="39" t="s">
        <v>44</v>
      </c>
      <c r="G58" s="22">
        <v>2024</v>
      </c>
      <c r="H58" s="153">
        <v>10</v>
      </c>
      <c r="I58" s="27" t="s">
        <v>30</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0)))))))))))</f>
        <v>120000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"0")))))))))))</f>
        <v>9600</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"0")))))))))))</f>
        <v>9600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"0")))))))))))</f>
        <v>50400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"0")))))))))))</f>
        <v>25200</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"0")))))))))))</f>
        <v>9600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"0")))))))))))</f>
        <v>6000</v>
      </c>
      <c r="Q58" s="18">
        <f t="shared" si="1"/>
        <v>1200</v>
      </c>
      <c r="R58" s="18">
        <f>IF($F58=TiltakstyperKostnadskalkyle!$B$5,($J58*TiltakstyperKostnadskalkyle!K$5)/100,
IF($F58=TiltakstyperKostnadskalkyle!$B$6,($J58*TiltakstyperKostnadskalkyle!K$6)/100,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"0")))))))))</f>
        <v>9600</v>
      </c>
      <c r="S58" s="18">
        <f t="shared" si="2"/>
        <v>2400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"0")))))))))))</f>
        <v>0</v>
      </c>
      <c r="U58" s="18"/>
      <c r="V58" s="32"/>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"0")))))))))))</f>
        <v>0</v>
      </c>
      <c r="Y58" s="223"/>
    </row>
    <row r="59" spans="2:25" ht="14.45" customHeight="1" x14ac:dyDescent="0.25">
      <c r="B59" s="20" t="s">
        <v>25</v>
      </c>
      <c r="C59" s="22" t="s">
        <v>61</v>
      </c>
      <c r="D59" s="22" t="s">
        <v>68</v>
      </c>
      <c r="E59" s="22" t="s">
        <v>41</v>
      </c>
      <c r="F59" s="39" t="s">
        <v>42</v>
      </c>
      <c r="G59" s="22">
        <v>2026</v>
      </c>
      <c r="H59" s="153">
        <v>4200</v>
      </c>
      <c r="I59" s="27" t="s">
        <v>30</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0)))))))))))</f>
        <v>7140000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"0")))))))))))</f>
        <v>642600</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"0")))))))))))</f>
        <v>571200</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"0")))))))))))</f>
        <v>1213800</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"0")))))))))))</f>
        <v>714000</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"0")))))))))))</f>
        <v>571200</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"0")))))))))))</f>
        <v>428400</v>
      </c>
      <c r="Q59" s="18">
        <f t="shared" si="1"/>
        <v>71400</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"0")))))))))))</f>
        <v>642600</v>
      </c>
      <c r="S59" s="18">
        <f t="shared" si="2"/>
        <v>142800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"0")))))))))))</f>
        <v>714000</v>
      </c>
      <c r="U59" s="18"/>
      <c r="V59" s="32"/>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"0")))))))))))</f>
        <v>1428000</v>
      </c>
      <c r="Y59" s="223"/>
    </row>
    <row r="60" spans="2:25" ht="14.45" customHeight="1" x14ac:dyDescent="0.25">
      <c r="B60" s="20" t="s">
        <v>25</v>
      </c>
      <c r="C60" s="22" t="s">
        <v>61</v>
      </c>
      <c r="D60" s="22" t="s">
        <v>69</v>
      </c>
      <c r="E60" s="22" t="s">
        <v>63</v>
      </c>
      <c r="F60" s="39" t="s">
        <v>39</v>
      </c>
      <c r="G60" s="22">
        <v>2027</v>
      </c>
      <c r="H60" s="153">
        <f>396+21</f>
        <v>417</v>
      </c>
      <c r="I60" s="27" t="s">
        <v>30</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0)))))))))))</f>
        <v>1668000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"0")))))))))))</f>
        <v>133440</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"0")))))))))))</f>
        <v>133440</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"0")))))))))))</f>
        <v>700560</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"0")))))))))))</f>
        <v>350280</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"0")))))))))))</f>
        <v>133440</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"0")))))))))))</f>
        <v>83400</v>
      </c>
      <c r="Q60" s="18">
        <f t="shared" si="1"/>
        <v>16680</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"0")))))))))))</f>
        <v>133440</v>
      </c>
      <c r="S60" s="18">
        <f t="shared" si="2"/>
        <v>33360</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"0")))))))))))</f>
        <v>0</v>
      </c>
      <c r="U60" s="32"/>
      <c r="V60" s="32"/>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"0")))))))))))</f>
        <v>0</v>
      </c>
      <c r="Y60" s="223"/>
    </row>
    <row r="61" spans="2:25" ht="14.45" customHeight="1" x14ac:dyDescent="0.25">
      <c r="B61" s="20" t="s">
        <v>25</v>
      </c>
      <c r="C61" s="22" t="s">
        <v>61</v>
      </c>
      <c r="D61" s="22" t="s">
        <v>69</v>
      </c>
      <c r="E61" s="22" t="s">
        <v>64</v>
      </c>
      <c r="F61" s="39" t="s">
        <v>39</v>
      </c>
      <c r="G61" s="22">
        <v>2027</v>
      </c>
      <c r="H61" s="153">
        <v>181</v>
      </c>
      <c r="I61" s="27" t="s">
        <v>30</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0)))))))))))</f>
        <v>724000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"0")))))))))))</f>
        <v>57920</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"0")))))))))))</f>
        <v>57920</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"0")))))))))))</f>
        <v>304080</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"0")))))))))))</f>
        <v>152040</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"0")))))))))))</f>
        <v>57920</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"0")))))))))))</f>
        <v>36200</v>
      </c>
      <c r="Q61" s="18">
        <f t="shared" si="1"/>
        <v>7240</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"0")))))))))))</f>
        <v>57920</v>
      </c>
      <c r="S61" s="18">
        <f t="shared" si="2"/>
        <v>14480</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"0")))))))))))</f>
        <v>0</v>
      </c>
      <c r="U61" s="32"/>
      <c r="V61" s="32"/>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"0")))))))))))</f>
        <v>0</v>
      </c>
      <c r="Y61" s="223"/>
    </row>
    <row r="62" spans="2:25" ht="14.45" customHeight="1" x14ac:dyDescent="0.25">
      <c r="B62" s="20" t="s">
        <v>25</v>
      </c>
      <c r="C62" s="22" t="s">
        <v>61</v>
      </c>
      <c r="D62" s="22" t="s">
        <v>69</v>
      </c>
      <c r="E62" s="22" t="s">
        <v>65</v>
      </c>
      <c r="F62" s="39" t="s">
        <v>39</v>
      </c>
      <c r="G62" s="22">
        <v>2027</v>
      </c>
      <c r="H62" s="153">
        <v>265</v>
      </c>
      <c r="I62" s="27" t="s">
        <v>30</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0)))))))))))</f>
        <v>1060000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"0")))))))))))</f>
        <v>84800</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"0")))))))))))</f>
        <v>84800</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"0")))))))))))</f>
        <v>445200</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"0")))))))))))</f>
        <v>222600</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"0")))))))))))</f>
        <v>84800</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"0")))))))))))</f>
        <v>53000</v>
      </c>
      <c r="Q62" s="18">
        <f t="shared" si="1"/>
        <v>10600</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"0")))))))))))</f>
        <v>84800</v>
      </c>
      <c r="S62" s="18">
        <f t="shared" si="2"/>
        <v>21200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"0")))))))))))</f>
        <v>0</v>
      </c>
      <c r="U62" s="32"/>
      <c r="V62" s="32"/>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"0")))))))))))</f>
        <v>0</v>
      </c>
      <c r="Y62" s="223"/>
    </row>
    <row r="63" spans="2:25" x14ac:dyDescent="0.25">
      <c r="B63" s="20" t="s">
        <v>25</v>
      </c>
      <c r="C63" s="22" t="s">
        <v>61</v>
      </c>
      <c r="D63" s="22" t="s">
        <v>69</v>
      </c>
      <c r="E63" s="22" t="s">
        <v>66</v>
      </c>
      <c r="F63" s="39" t="s">
        <v>39</v>
      </c>
      <c r="G63" s="22">
        <v>2027</v>
      </c>
      <c r="H63" s="153">
        <v>185</v>
      </c>
      <c r="I63" s="27" t="s">
        <v>30</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0)))))))))))</f>
        <v>740000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"0")))))))))))</f>
        <v>59200</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"0")))))))))))</f>
        <v>59200</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"0")))))))))))</f>
        <v>310800</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"0")))))))))))</f>
        <v>155400</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"0")))))))))))</f>
        <v>59200</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"0")))))))))))</f>
        <v>37000</v>
      </c>
      <c r="Q63" s="18">
        <f t="shared" si="1"/>
        <v>7400</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"0")))))))))))</f>
        <v>59200</v>
      </c>
      <c r="S63" s="18">
        <f t="shared" si="2"/>
        <v>14800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"0")))))))))))</f>
        <v>0</v>
      </c>
      <c r="U63" s="32"/>
      <c r="V63" s="32"/>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"0")))))))))))</f>
        <v>0</v>
      </c>
      <c r="Y63" s="223"/>
    </row>
    <row r="64" spans="2:25" ht="14.45" customHeight="1" x14ac:dyDescent="0.25">
      <c r="B64" s="20" t="s">
        <v>25</v>
      </c>
      <c r="C64" s="22" t="s">
        <v>61</v>
      </c>
      <c r="D64" s="22" t="s">
        <v>69</v>
      </c>
      <c r="E64" s="22" t="s">
        <v>67</v>
      </c>
      <c r="F64" s="39" t="s">
        <v>39</v>
      </c>
      <c r="G64" s="22">
        <v>2027</v>
      </c>
      <c r="H64" s="153">
        <f>87+114</f>
        <v>201</v>
      </c>
      <c r="I64" s="27" t="s">
        <v>30</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0)))))))))))</f>
        <v>804000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"0")))))))))))</f>
        <v>64320</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"0")))))))))))</f>
        <v>64320</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"0")))))))))))</f>
        <v>337680</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"0")))))))))))</f>
        <v>168840</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"0")))))))))))</f>
        <v>64320</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"0")))))))))))</f>
        <v>40200</v>
      </c>
      <c r="Q64" s="18">
        <f t="shared" si="1"/>
        <v>8040</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"0")))))))))))</f>
        <v>64320</v>
      </c>
      <c r="S64" s="18">
        <f t="shared" si="2"/>
        <v>16080</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"0")))))))))))</f>
        <v>0</v>
      </c>
      <c r="U64" s="32"/>
      <c r="V64" s="32"/>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"0")))))))))))</f>
        <v>0</v>
      </c>
      <c r="Y64" s="223"/>
    </row>
    <row r="65" spans="2:25" ht="14.45" customHeight="1" x14ac:dyDescent="0.25">
      <c r="B65" s="20" t="s">
        <v>25</v>
      </c>
      <c r="C65" s="22" t="s">
        <v>61</v>
      </c>
      <c r="D65" s="22" t="s">
        <v>70</v>
      </c>
      <c r="E65" s="22" t="s">
        <v>63</v>
      </c>
      <c r="F65" s="39" t="s">
        <v>29</v>
      </c>
      <c r="G65" s="22">
        <v>2028</v>
      </c>
      <c r="H65" s="153">
        <v>1038</v>
      </c>
      <c r="I65" s="27" t="s">
        <v>30</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0)))))))))))</f>
        <v>311400</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"0")))))))))))</f>
        <v>10899</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"0")))))))))))</f>
        <v>18684</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"0")))))))))))</f>
        <v>99648</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"0")))))))))))</f>
        <v>102762</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"0")))))))))))</f>
        <v>18684</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"0")))))))))))</f>
        <v>49824</v>
      </c>
      <c r="Q65" s="18">
        <f t="shared" si="1"/>
        <v>3114</v>
      </c>
      <c r="R65" s="18">
        <f>IF($F65=TiltakstyperKostnadskalkyle!$B$5,($J65*TiltakstyperKostnadskalkyle!K$5)/100,
IF($F65=TiltakstyperKostnadskalkyle!$B$6,($J65*TiltakstyperKostnadskalkyle!K$6)/100,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"0")))))))))</f>
        <v>10899</v>
      </c>
      <c r="S65" s="18">
        <f t="shared" si="2"/>
        <v>6228</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"0")))))))))))</f>
        <v>0</v>
      </c>
      <c r="U65" s="32"/>
      <c r="V65" s="32"/>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"0")))))))))))</f>
        <v>0</v>
      </c>
      <c r="Y65" s="223"/>
    </row>
    <row r="66" spans="2:25" ht="14.45" customHeight="1" x14ac:dyDescent="0.25">
      <c r="B66" s="20" t="s">
        <v>25</v>
      </c>
      <c r="C66" s="22" t="s">
        <v>61</v>
      </c>
      <c r="D66" s="22" t="s">
        <v>70</v>
      </c>
      <c r="E66" s="22" t="s">
        <v>64</v>
      </c>
      <c r="F66" s="39" t="s">
        <v>29</v>
      </c>
      <c r="G66" s="22">
        <v>2028</v>
      </c>
      <c r="H66" s="153">
        <v>508</v>
      </c>
      <c r="I66" s="27" t="s">
        <v>30</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0)))))))))))</f>
        <v>152400</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"0")))))))))))</f>
        <v>5334</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"0")))))))))))</f>
        <v>9144</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"0")))))))))))</f>
        <v>48768</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"0")))))))))))</f>
        <v>50292</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"0")))))))))))</f>
        <v>9144</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"0")))))))))))</f>
        <v>24384</v>
      </c>
      <c r="Q66" s="18">
        <f t="shared" si="1"/>
        <v>1524</v>
      </c>
      <c r="R66" s="18">
        <f>IF($F66=TiltakstyperKostnadskalkyle!$B$5,($J66*TiltakstyperKostnadskalkyle!K$5)/100,
IF($F66=TiltakstyperKostnadskalkyle!$B$6,($J66*TiltakstyperKostnadskalkyle!K$6)/100,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"0")))))))))</f>
        <v>5334</v>
      </c>
      <c r="S66" s="18">
        <f t="shared" si="2"/>
        <v>3048</v>
      </c>
      <c r="T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"0")))))))))))</f>
        <v>0</v>
      </c>
      <c r="U66" s="32"/>
      <c r="V66" s="32"/>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"0")))))))))))</f>
        <v>0</v>
      </c>
      <c r="Y66" s="223"/>
    </row>
    <row r="67" spans="2:25" ht="14.45" customHeight="1" x14ac:dyDescent="0.25">
      <c r="B67" s="20" t="s">
        <v>25</v>
      </c>
      <c r="C67" s="22" t="s">
        <v>61</v>
      </c>
      <c r="D67" s="22" t="s">
        <v>70</v>
      </c>
      <c r="E67" s="22" t="s">
        <v>65</v>
      </c>
      <c r="F67" s="39" t="s">
        <v>29</v>
      </c>
      <c r="G67" s="22">
        <v>2028</v>
      </c>
      <c r="H67" s="153">
        <v>515</v>
      </c>
      <c r="I67" s="27" t="s">
        <v>30</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0)))))))))))</f>
        <v>154500</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"0")))))))))))</f>
        <v>5407.5</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"0")))))))))))</f>
        <v>9270</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"0")))))))))))</f>
        <v>49440</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"0")))))))))))</f>
        <v>50985</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"0")))))))))))</f>
        <v>9270</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"0")))))))))))</f>
        <v>24720</v>
      </c>
      <c r="Q67" s="18">
        <f t="shared" si="1"/>
        <v>1545</v>
      </c>
      <c r="R67" s="18">
        <f>IF($F67=TiltakstyperKostnadskalkyle!$B$5,($J67*TiltakstyperKostnadskalkyle!K$5)/100,
IF($F67=TiltakstyperKostnadskalkyle!$B$6,($J67*TiltakstyperKostnadskalkyle!K$6)/100,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"0")))))))))</f>
        <v>5407.5</v>
      </c>
      <c r="S67" s="18">
        <f t="shared" si="2"/>
        <v>3090</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"0")))))))))))</f>
        <v>0</v>
      </c>
      <c r="U67" s="32"/>
      <c r="V67" s="32"/>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"0")))))))))))</f>
        <v>0</v>
      </c>
      <c r="Y67" s="223"/>
    </row>
    <row r="68" spans="2:25" ht="14.45" customHeight="1" x14ac:dyDescent="0.25">
      <c r="B68" s="20" t="s">
        <v>25</v>
      </c>
      <c r="C68" s="22" t="s">
        <v>61</v>
      </c>
      <c r="D68" s="22" t="s">
        <v>70</v>
      </c>
      <c r="E68" s="22" t="s">
        <v>66</v>
      </c>
      <c r="F68" s="39" t="s">
        <v>29</v>
      </c>
      <c r="G68" s="22">
        <v>2028</v>
      </c>
      <c r="H68" s="153">
        <v>640</v>
      </c>
      <c r="I68" s="27" t="s">
        <v>30</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0)))))))))))</f>
        <v>192000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"0")))))))))))</f>
        <v>6720</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"0")))))))))))</f>
        <v>11520</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"0")))))))))))</f>
        <v>61440</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"0")))))))))))</f>
        <v>63360</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"0")))))))))))</f>
        <v>11520</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"0")))))))))))</f>
        <v>30720</v>
      </c>
      <c r="Q68" s="18">
        <f t="shared" si="1"/>
        <v>1920</v>
      </c>
      <c r="R68" s="18">
        <f>IF($F68=TiltakstyperKostnadskalkyle!$B$5,($J68*TiltakstyperKostnadskalkyle!K$5)/100,
IF($F68=TiltakstyperKostnadskalkyle!$B$6,($J68*TiltakstyperKostnadskalkyle!K$6)/100,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"0")))))))))</f>
        <v>6720</v>
      </c>
      <c r="S68" s="18">
        <f t="shared" si="2"/>
        <v>3840</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"0")))))))))))</f>
        <v>0</v>
      </c>
      <c r="U68" s="32"/>
      <c r="V68" s="32"/>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"0")))))))))))</f>
        <v>0</v>
      </c>
      <c r="Y68" s="223"/>
    </row>
    <row r="69" spans="2:25" ht="14.45" customHeight="1" x14ac:dyDescent="0.25">
      <c r="B69" s="20" t="s">
        <v>25</v>
      </c>
      <c r="C69" s="22" t="s">
        <v>61</v>
      </c>
      <c r="D69" s="22" t="s">
        <v>70</v>
      </c>
      <c r="E69" s="22" t="s">
        <v>67</v>
      </c>
      <c r="F69" s="39" t="s">
        <v>29</v>
      </c>
      <c r="G69" s="22">
        <v>2028</v>
      </c>
      <c r="H69" s="153">
        <v>837</v>
      </c>
      <c r="I69" s="27" t="s">
        <v>30</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0)))))))))))</f>
        <v>251100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"0")))))))))))</f>
        <v>8788.5</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"0")))))))))))</f>
        <v>15066</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"0")))))))))))</f>
        <v>80352</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"0")))))))))))</f>
        <v>82863</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"0")))))))))))</f>
        <v>15066</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"0")))))))))))</f>
        <v>40176</v>
      </c>
      <c r="Q69" s="18">
        <f t="shared" si="1"/>
        <v>2511</v>
      </c>
      <c r="R69" s="18">
        <f>IF($F69=TiltakstyperKostnadskalkyle!$B$5,($J69*TiltakstyperKostnadskalkyle!K$5)/100,
IF($F69=TiltakstyperKostnadskalkyle!$B$6,($J69*TiltakstyperKostnadskalkyle!K$6)/100,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"0")))))))))</f>
        <v>8788.5</v>
      </c>
      <c r="S69" s="18">
        <f t="shared" si="2"/>
        <v>5022</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"0")))))))))))</f>
        <v>0</v>
      </c>
      <c r="U69" s="32"/>
      <c r="V69" s="32"/>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"0")))))))))))</f>
        <v>0</v>
      </c>
      <c r="Y69" s="223"/>
    </row>
    <row r="70" spans="2:25" ht="14.45" customHeight="1" x14ac:dyDescent="0.25">
      <c r="B70" s="20" t="s">
        <v>25</v>
      </c>
      <c r="C70" s="22" t="s">
        <v>61</v>
      </c>
      <c r="D70" s="22" t="s">
        <v>71</v>
      </c>
      <c r="E70" s="22" t="s">
        <v>63</v>
      </c>
      <c r="F70" s="39" t="s">
        <v>37</v>
      </c>
      <c r="G70" s="22">
        <v>2028</v>
      </c>
      <c r="H70" s="153">
        <v>650.77370245915961</v>
      </c>
      <c r="I70" s="27" t="s">
        <v>30</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0)))))))))))</f>
        <v>696327.86163130077</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"0")))))))))))</f>
        <v>10444.917924469511</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"0")))))))))))</f>
        <v>20889.835848939023</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"0")))))))))))</f>
        <v>139265.57232626015</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"0")))))))))))</f>
        <v>76596.064779443084</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"0")))))))))))</f>
        <v>20889.835848939023</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"0")))))))))))</f>
        <v>417796.71697878046</v>
      </c>
      <c r="Q70" s="18">
        <f t="shared" si="1"/>
        <v>6963.2786163130077</v>
      </c>
      <c r="R70" s="18">
        <f>IF($F70=TiltakstyperKostnadskalkyle!$B$5,($J70*TiltakstyperKostnadskalkyle!K$5)/100,
IF($F70=TiltakstyperKostnadskalkyle!$B$6,($J70*TiltakstyperKostnadskalkyle!K$6)/100,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"0")))))))))</f>
        <v>10444.917924469511</v>
      </c>
      <c r="S70" s="18">
        <f t="shared" si="2"/>
        <v>13926.557232626015</v>
      </c>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"0")))))))))))</f>
        <v>0</v>
      </c>
      <c r="U70" s="32"/>
      <c r="V70" s="32"/>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"0")))))))))))</f>
        <v>0</v>
      </c>
      <c r="Y70" s="223"/>
    </row>
    <row r="71" spans="2:25" ht="14.45" customHeight="1" x14ac:dyDescent="0.25">
      <c r="B71" s="20" t="s">
        <v>25</v>
      </c>
      <c r="C71" s="22" t="s">
        <v>61</v>
      </c>
      <c r="D71" s="22" t="s">
        <v>71</v>
      </c>
      <c r="E71" s="22" t="s">
        <v>64</v>
      </c>
      <c r="F71" s="39" t="s">
        <v>37</v>
      </c>
      <c r="G71" s="22">
        <v>2028</v>
      </c>
      <c r="H71" s="153">
        <v>284.63880881258541</v>
      </c>
      <c r="I71" s="27" t="s">
        <v>30</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0)))))))))))</f>
        <v>304563.52542946639</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"0")))))))))))</f>
        <v>4568.4528814419955</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"0")))))))))))</f>
        <v>9136.905762883991</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"0")))))))))))</f>
        <v>60912.705085893271</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"0")))))))))))</f>
        <v>33501.987797241301</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"0")))))))))))</f>
        <v>9136.905762883991</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"0")))))))))))</f>
        <v>182738.11525767983</v>
      </c>
      <c r="Q71" s="18">
        <f t="shared" si="1"/>
        <v>3045.6352542946638</v>
      </c>
      <c r="R71" s="18">
        <f>IF($F71=TiltakstyperKostnadskalkyle!$B$5,($J71*TiltakstyperKostnadskalkyle!K$5)/100,
IF($F71=TiltakstyperKostnadskalkyle!$B$6,($J71*TiltakstyperKostnadskalkyle!K$6)/100,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"0")))))))))</f>
        <v>4568.4528814419955</v>
      </c>
      <c r="S71" s="18">
        <f t="shared" si="2"/>
        <v>6091.2705085893276</v>
      </c>
      <c r="T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"0")))))))))))</f>
        <v>0</v>
      </c>
      <c r="U71" s="32"/>
      <c r="V71" s="32"/>
      <c r="W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"0")))))))))))</f>
        <v>0</v>
      </c>
      <c r="Y71" s="223"/>
    </row>
    <row r="72" spans="2:25" ht="14.45" customHeight="1" x14ac:dyDescent="0.25">
      <c r="B72" s="20" t="s">
        <v>25</v>
      </c>
      <c r="C72" s="22" t="s">
        <v>61</v>
      </c>
      <c r="D72" s="22" t="s">
        <v>71</v>
      </c>
      <c r="E72" s="22" t="s">
        <v>65</v>
      </c>
      <c r="F72" s="39" t="s">
        <v>37</v>
      </c>
      <c r="G72" s="22">
        <v>2028</v>
      </c>
      <c r="H72" s="153">
        <v>516.75888464073955</v>
      </c>
      <c r="I72" s="27" t="s">
        <v>30</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0)))))))))))</f>
        <v>552932.00656559132</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"0")))))))))))</f>
        <v>8293.9800984838694</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"0")))))))))))</f>
        <v>16587.960196967739</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"0")))))))))))</f>
        <v>110586.40131311826</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"0")))))))))))</f>
        <v>60822.520722215042</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"0")))))))))))</f>
        <v>16587.960196967739</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"0")))))))))))</f>
        <v>331759.2039393548</v>
      </c>
      <c r="Q72" s="18">
        <f t="shared" si="1"/>
        <v>5529.3200656559129</v>
      </c>
      <c r="R72" s="18">
        <f>IF($F72=TiltakstyperKostnadskalkyle!$B$5,($J72*TiltakstyperKostnadskalkyle!K$5)/100,
IF($F72=TiltakstyperKostnadskalkyle!$B$6,($J72*TiltakstyperKostnadskalkyle!K$6)/100,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"0")))))))))</f>
        <v>8293.9800984838694</v>
      </c>
      <c r="S72" s="18">
        <f t="shared" si="2"/>
        <v>11058.640131311826</v>
      </c>
      <c r="T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"0")))))))))))</f>
        <v>0</v>
      </c>
      <c r="U72" s="32"/>
      <c r="V72" s="32"/>
      <c r="W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"0")))))))))))</f>
        <v>0</v>
      </c>
      <c r="Y72" s="223"/>
    </row>
    <row r="73" spans="2:25" ht="14.45" customHeight="1" x14ac:dyDescent="0.25">
      <c r="B73" s="20" t="s">
        <v>25</v>
      </c>
      <c r="C73" s="22" t="s">
        <v>61</v>
      </c>
      <c r="D73" s="22" t="s">
        <v>71</v>
      </c>
      <c r="E73" s="22" t="s">
        <v>66</v>
      </c>
      <c r="F73" s="39" t="s">
        <v>37</v>
      </c>
      <c r="G73" s="22">
        <v>2028</v>
      </c>
      <c r="H73" s="153">
        <v>440.66361083540608</v>
      </c>
      <c r="I73" s="27" t="s">
        <v>30</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0)))))))))))</f>
        <v>471510.06359388452</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"0")))))))))))</f>
        <v>7072.6509539082681</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"0")))))))))))</f>
        <v>14145.301907816536</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"0")))))))))))</f>
        <v>94302.01271877691</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"0")))))))))))</f>
        <v>51866.106995327296</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"0")))))))))))</f>
        <v>14145.301907816536</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"0")))))))))))</f>
        <v>282906.0381563307</v>
      </c>
      <c r="Q73" s="18">
        <f t="shared" si="1"/>
        <v>4715.1006359388448</v>
      </c>
      <c r="R73" s="18">
        <f>IF($F73=TiltakstyperKostnadskalkyle!$B$5,($J73*TiltakstyperKostnadskalkyle!K$5)/100,
IF($F73=TiltakstyperKostnadskalkyle!$B$6,($J73*TiltakstyperKostnadskalkyle!K$6)/100,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"0")))))))))</f>
        <v>7072.6509539082681</v>
      </c>
      <c r="S73" s="18">
        <f t="shared" si="2"/>
        <v>9430.2012718776896</v>
      </c>
      <c r="T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"0")))))))))))</f>
        <v>0</v>
      </c>
      <c r="U73" s="32"/>
      <c r="V73" s="32"/>
      <c r="W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"0")))))))))))</f>
        <v>0</v>
      </c>
      <c r="Y73" s="223"/>
    </row>
    <row r="74" spans="2:25" ht="14.45" customHeight="1" x14ac:dyDescent="0.25">
      <c r="B74" s="20" t="s">
        <v>25</v>
      </c>
      <c r="C74" s="22" t="s">
        <v>61</v>
      </c>
      <c r="D74" s="22" t="s">
        <v>71</v>
      </c>
      <c r="E74" s="22" t="s">
        <v>67</v>
      </c>
      <c r="F74" s="39" t="s">
        <v>37</v>
      </c>
      <c r="G74" s="22">
        <v>2028</v>
      </c>
      <c r="H74" s="153">
        <v>701.14289197015091</v>
      </c>
      <c r="I74" s="27" t="s">
        <v>30</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0)))))))))))</f>
        <v>750222.89440806152</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"0")))))))))))</f>
        <v>11253.343416120922</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"0")))))))))))</f>
        <v>22506.686832241845</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"0")))))))))))</f>
        <v>150044.57888161231</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"0")))))))))))</f>
        <v>82524.51838488676</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"0")))))))))))</f>
        <v>22506.686832241845</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"0")))))))))))</f>
        <v>450133.7366448369</v>
      </c>
      <c r="Q74" s="18">
        <f t="shared" ref="Q74:Q137" si="3">(1*$J74)/100</f>
        <v>7502.2289440806153</v>
      </c>
      <c r="R74" s="18">
        <f>IF($F74=TiltakstyperKostnadskalkyle!$B$5,($J74*TiltakstyperKostnadskalkyle!K$5)/100,
IF($F74=TiltakstyperKostnadskalkyle!$B$6,($J74*TiltakstyperKostnadskalkyle!K$6)/100,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"0")))))))))</f>
        <v>11253.343416120922</v>
      </c>
      <c r="S74" s="18">
        <f t="shared" si="2"/>
        <v>15004.457888161231</v>
      </c>
      <c r="T74" s="18">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"0")))))))))))</f>
        <v>0</v>
      </c>
      <c r="U74" s="32"/>
      <c r="V74" s="32"/>
      <c r="W74" s="18">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"0")))))))))))</f>
        <v>0</v>
      </c>
      <c r="Y74" s="223"/>
    </row>
    <row r="75" spans="2:25" ht="14.45" customHeight="1" x14ac:dyDescent="0.25">
      <c r="B75" s="20" t="s">
        <v>25</v>
      </c>
      <c r="C75" s="22" t="s">
        <v>61</v>
      </c>
      <c r="D75" s="22" t="s">
        <v>45</v>
      </c>
      <c r="E75" s="22" t="s">
        <v>72</v>
      </c>
      <c r="F75" s="39" t="s">
        <v>47</v>
      </c>
      <c r="G75" s="103">
        <v>44990</v>
      </c>
      <c r="H75" s="23"/>
      <c r="I75" s="27"/>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0)))))))))))</f>
        <v>0</v>
      </c>
      <c r="K75" s="18" t="str">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"0")))))))))))</f>
        <v>0</v>
      </c>
      <c r="L75" s="18" t="str">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"0")))))))))))</f>
        <v>0</v>
      </c>
      <c r="M75" s="18" t="str">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"0")))))))))))</f>
        <v>0</v>
      </c>
      <c r="N75" s="18" t="str">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"0")))))))))))</f>
        <v>0</v>
      </c>
      <c r="O75" s="18" t="str">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"0")))))))))))</f>
        <v>0</v>
      </c>
      <c r="P75" s="18" t="str">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"0")))))))))))</f>
        <v>0</v>
      </c>
      <c r="Q75" s="18">
        <f t="shared" si="3"/>
        <v>0</v>
      </c>
      <c r="R75" s="18" t="str">
        <f>IF($F75=TiltakstyperKostnadskalkyle!$B$5,($J75*TiltakstyperKostnadskalkyle!K$5)/100,
IF($F75=TiltakstyperKostnadskalkyle!$B$6,($J75*TiltakstyperKostnadskalkyle!K$6)/100,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"0")))))))))</f>
        <v>0</v>
      </c>
      <c r="S75" s="18">
        <f t="shared" si="2"/>
        <v>0</v>
      </c>
      <c r="T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"0")))))))))))</f>
        <v>0</v>
      </c>
      <c r="U75" s="32"/>
      <c r="V75" s="32"/>
      <c r="W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"0")))))))))))</f>
        <v>0</v>
      </c>
      <c r="Y75" s="223"/>
    </row>
    <row r="76" spans="2:25" ht="14.45" customHeight="1" x14ac:dyDescent="0.25">
      <c r="B76" s="20" t="s">
        <v>25</v>
      </c>
      <c r="C76" s="22" t="s">
        <v>73</v>
      </c>
      <c r="D76" s="22" t="s">
        <v>74</v>
      </c>
      <c r="E76" s="22" t="s">
        <v>75</v>
      </c>
      <c r="F76" s="39" t="s">
        <v>29</v>
      </c>
      <c r="G76" s="22">
        <v>2024</v>
      </c>
      <c r="H76" s="23">
        <v>3180</v>
      </c>
      <c r="I76" s="27" t="s">
        <v>30</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0)))))))))))</f>
        <v>954000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"0")))))))))))</f>
        <v>33390</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"0")))))))))))</f>
        <v>57240</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"0")))))))))))</f>
        <v>305280</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"0")))))))))))</f>
        <v>314820</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"0")))))))))))</f>
        <v>57240</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"0")))))))))))</f>
        <v>152640</v>
      </c>
      <c r="Q76" s="18">
        <f t="shared" si="3"/>
        <v>9540</v>
      </c>
      <c r="R76" s="18">
        <f>IF($F76=TiltakstyperKostnadskalkyle!$B$5,($J76*TiltakstyperKostnadskalkyle!K$5)/100,
IF($F76=TiltakstyperKostnadskalkyle!$B$6,($J76*TiltakstyperKostnadskalkyle!K$6)/100,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"0")))))))))</f>
        <v>33390</v>
      </c>
      <c r="S76" s="18"/>
      <c r="T76" s="18">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"0")))))))))))</f>
        <v>0</v>
      </c>
      <c r="U76" s="32"/>
      <c r="V76" s="32"/>
      <c r="W76" s="18">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"0")))))))))))</f>
        <v>0</v>
      </c>
      <c r="Y76" s="223"/>
    </row>
    <row r="77" spans="2:25" ht="14.45" customHeight="1" x14ac:dyDescent="0.25">
      <c r="B77" s="20" t="s">
        <v>25</v>
      </c>
      <c r="C77" s="22" t="s">
        <v>73</v>
      </c>
      <c r="D77" s="22" t="s">
        <v>74</v>
      </c>
      <c r="E77" s="22" t="s">
        <v>76</v>
      </c>
      <c r="F77" s="39" t="s">
        <v>29</v>
      </c>
      <c r="G77" s="22">
        <v>2024</v>
      </c>
      <c r="H77" s="23">
        <v>1123</v>
      </c>
      <c r="I77" s="27" t="s">
        <v>30</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0)))))))))))</f>
        <v>336900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"0")))))))))))</f>
        <v>11791.5</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"0")))))))))))</f>
        <v>20214</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"0")))))))))))</f>
        <v>107808</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"0")))))))))))</f>
        <v>111177</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"0")))))))))))</f>
        <v>20214</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"0")))))))))))</f>
        <v>53904</v>
      </c>
      <c r="Q77" s="18">
        <f t="shared" si="3"/>
        <v>3369</v>
      </c>
      <c r="R77" s="18">
        <f>IF($F77=TiltakstyperKostnadskalkyle!$B$5,($J77*TiltakstyperKostnadskalkyle!K$5)/100,
IF($F77=TiltakstyperKostnadskalkyle!$B$6,($J77*TiltakstyperKostnadskalkyle!K$6)/100,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"0")))))))))</f>
        <v>11791.5</v>
      </c>
      <c r="S77" s="18"/>
      <c r="T77" s="18">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"0")))))))))))</f>
        <v>0</v>
      </c>
      <c r="U77" s="32"/>
      <c r="V77" s="32"/>
      <c r="W77" s="18">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"0")))))))))))</f>
        <v>0</v>
      </c>
      <c r="Y77" s="223"/>
    </row>
    <row r="78" spans="2:25" ht="14.45" customHeight="1" x14ac:dyDescent="0.25">
      <c r="B78" s="20" t="s">
        <v>25</v>
      </c>
      <c r="C78" s="22" t="s">
        <v>73</v>
      </c>
      <c r="D78" s="22" t="s">
        <v>74</v>
      </c>
      <c r="E78" s="22" t="s">
        <v>77</v>
      </c>
      <c r="F78" s="39" t="s">
        <v>29</v>
      </c>
      <c r="G78" s="22">
        <v>2024</v>
      </c>
      <c r="H78" s="23">
        <v>1880</v>
      </c>
      <c r="I78" s="27" t="s">
        <v>30</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0)))))))))))</f>
        <v>564000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"0")))))))))))</f>
        <v>19740</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"0")))))))))))</f>
        <v>33840</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"0")))))))))))</f>
        <v>180480</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"0")))))))))))</f>
        <v>186120</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"0")))))))))))</f>
        <v>33840</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"0")))))))))))</f>
        <v>90240</v>
      </c>
      <c r="Q78" s="18">
        <f t="shared" si="3"/>
        <v>5640</v>
      </c>
      <c r="R78" s="18">
        <f>IF($F78=TiltakstyperKostnadskalkyle!$B$5,($J78*TiltakstyperKostnadskalkyle!K$5)/100,
IF($F78=TiltakstyperKostnadskalkyle!$B$6,($J78*TiltakstyperKostnadskalkyle!K$6)/100,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"0")))))))))</f>
        <v>19740</v>
      </c>
      <c r="S78" s="18"/>
      <c r="T78" s="18">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"0")))))))))))</f>
        <v>0</v>
      </c>
      <c r="U78" s="32"/>
      <c r="V78" s="32"/>
      <c r="W78" s="18">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"0")))))))))))</f>
        <v>0</v>
      </c>
      <c r="Y78" s="223"/>
    </row>
    <row r="79" spans="2:25" ht="14.45" customHeight="1" x14ac:dyDescent="0.25">
      <c r="B79" s="20" t="s">
        <v>25</v>
      </c>
      <c r="C79" s="22" t="s">
        <v>73</v>
      </c>
      <c r="D79" s="22" t="s">
        <v>74</v>
      </c>
      <c r="E79" s="22" t="s">
        <v>78</v>
      </c>
      <c r="F79" s="39" t="s">
        <v>29</v>
      </c>
      <c r="G79" s="22">
        <v>2024</v>
      </c>
      <c r="H79" s="23">
        <v>943</v>
      </c>
      <c r="I79" s="27" t="s">
        <v>30</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0)))))))))))</f>
        <v>282900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"0")))))))))))</f>
        <v>9901.5</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"0")))))))))))</f>
        <v>16974</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"0")))))))))))</f>
        <v>90528</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"0")))))))))))</f>
        <v>93357</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"0")))))))))))</f>
        <v>16974</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"0")))))))))))</f>
        <v>45264</v>
      </c>
      <c r="Q79" s="18">
        <f t="shared" si="3"/>
        <v>2829</v>
      </c>
      <c r="R79" s="18">
        <f>IF($F79=TiltakstyperKostnadskalkyle!$B$5,($J79*TiltakstyperKostnadskalkyle!K$5)/100,
IF($F79=TiltakstyperKostnadskalkyle!$B$6,($J79*TiltakstyperKostnadskalkyle!K$6)/100,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"0")))))))))</f>
        <v>9901.5</v>
      </c>
      <c r="S79" s="18"/>
      <c r="T79" s="18">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"0")))))))))))</f>
        <v>0</v>
      </c>
      <c r="U79" s="32"/>
      <c r="V79" s="32"/>
      <c r="W79" s="18">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"0")))))))))))</f>
        <v>0</v>
      </c>
      <c r="Y79" s="223"/>
    </row>
    <row r="80" spans="2:25" ht="14.45" customHeight="1" x14ac:dyDescent="0.25">
      <c r="B80" s="20" t="s">
        <v>25</v>
      </c>
      <c r="C80" s="22" t="s">
        <v>73</v>
      </c>
      <c r="D80" s="22" t="s">
        <v>74</v>
      </c>
      <c r="E80" s="22" t="s">
        <v>79</v>
      </c>
      <c r="F80" s="39" t="s">
        <v>29</v>
      </c>
      <c r="G80" s="22">
        <v>2024</v>
      </c>
      <c r="H80" s="23">
        <v>1278</v>
      </c>
      <c r="I80" s="27" t="s">
        <v>30</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0)))))))))))</f>
        <v>383400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"0")))))))))))</f>
        <v>13419</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"0")))))))))))</f>
        <v>23004</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"0")))))))))))</f>
        <v>122688</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"0")))))))))))</f>
        <v>126522</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"0")))))))))))</f>
        <v>23004</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"0")))))))))))</f>
        <v>61344</v>
      </c>
      <c r="Q80" s="18">
        <f t="shared" si="3"/>
        <v>3834</v>
      </c>
      <c r="R80" s="18">
        <f>IF($F80=TiltakstyperKostnadskalkyle!$B$5,($J80*TiltakstyperKostnadskalkyle!K$5)/100,
IF($F80=TiltakstyperKostnadskalkyle!$B$6,($J80*TiltakstyperKostnadskalkyle!K$6)/100,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"0")))))))))</f>
        <v>13419</v>
      </c>
      <c r="S80" s="18"/>
      <c r="T80" s="18">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"0")))))))))))</f>
        <v>0</v>
      </c>
      <c r="U80" s="32"/>
      <c r="V80" s="32"/>
      <c r="W80" s="18">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"0")))))))))))</f>
        <v>0</v>
      </c>
      <c r="Y80" s="223"/>
    </row>
    <row r="81" spans="2:25" ht="14.45" customHeight="1" x14ac:dyDescent="0.25">
      <c r="B81" s="20" t="s">
        <v>25</v>
      </c>
      <c r="C81" s="22" t="s">
        <v>73</v>
      </c>
      <c r="D81" s="22" t="s">
        <v>74</v>
      </c>
      <c r="E81" s="22" t="s">
        <v>80</v>
      </c>
      <c r="F81" s="39" t="s">
        <v>29</v>
      </c>
      <c r="G81" s="22">
        <v>2024</v>
      </c>
      <c r="H81" s="23">
        <v>1040</v>
      </c>
      <c r="I81" s="27" t="s">
        <v>30</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0)))))))))))</f>
        <v>312000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"0")))))))))))</f>
        <v>10920</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"0")))))))))))</f>
        <v>18720</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"0")))))))))))</f>
        <v>99840</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"0")))))))))))</f>
        <v>102960</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"0")))))))))))</f>
        <v>18720</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"0")))))))))))</f>
        <v>49920</v>
      </c>
      <c r="Q81" s="18">
        <f t="shared" si="3"/>
        <v>3120</v>
      </c>
      <c r="R81" s="18">
        <f>IF($F81=TiltakstyperKostnadskalkyle!$B$5,($J81*TiltakstyperKostnadskalkyle!K$5)/100,
IF($F81=TiltakstyperKostnadskalkyle!$B$6,($J81*TiltakstyperKostnadskalkyle!K$6)/100,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"0")))))))))</f>
        <v>10920</v>
      </c>
      <c r="S81" s="18"/>
      <c r="T81" s="18">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"0")))))))))))</f>
        <v>0</v>
      </c>
      <c r="U81" s="32"/>
      <c r="V81" s="32"/>
      <c r="W81" s="18">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"0")))))))))))</f>
        <v>0</v>
      </c>
      <c r="Y81" s="223"/>
    </row>
    <row r="82" spans="2:25" ht="14.45" customHeight="1" x14ac:dyDescent="0.25">
      <c r="B82" s="20" t="s">
        <v>25</v>
      </c>
      <c r="C82" s="22" t="s">
        <v>73</v>
      </c>
      <c r="D82" s="22" t="s">
        <v>81</v>
      </c>
      <c r="E82" s="22" t="s">
        <v>75</v>
      </c>
      <c r="F82" s="39" t="s">
        <v>37</v>
      </c>
      <c r="G82" s="22">
        <v>2024</v>
      </c>
      <c r="H82" s="23">
        <v>273</v>
      </c>
      <c r="I82" s="27" t="s">
        <v>30</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0)))))))))))</f>
        <v>292110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"0")))))))))))</f>
        <v>4381.6499999999996</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"0")))))))))))</f>
        <v>8763.2999999999993</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"0")))))))))))</f>
        <v>58422</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"0")))))))))))</f>
        <v>32132.1</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"0")))))))))))</f>
        <v>8763.2999999999993</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"0")))))))))))</f>
        <v>175266</v>
      </c>
      <c r="Q82" s="18">
        <f t="shared" si="3"/>
        <v>2921.1</v>
      </c>
      <c r="R82" s="18">
        <f>IF($F82=TiltakstyperKostnadskalkyle!$B$5,($J82*TiltakstyperKostnadskalkyle!K$5)/100,
IF($F82=TiltakstyperKostnadskalkyle!$B$6,($J82*TiltakstyperKostnadskalkyle!K$6)/100,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"0")))))))))</f>
        <v>4381.6499999999996</v>
      </c>
      <c r="S82" s="18"/>
      <c r="T82" s="18">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"0")))))))))))</f>
        <v>0</v>
      </c>
      <c r="U82" s="32"/>
      <c r="V82" s="32"/>
      <c r="W82" s="18">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"0")))))))))))</f>
        <v>0</v>
      </c>
      <c r="Y82" s="223"/>
    </row>
    <row r="83" spans="2:25" ht="14.45" customHeight="1" x14ac:dyDescent="0.25">
      <c r="B83" s="20" t="s">
        <v>25</v>
      </c>
      <c r="C83" s="22" t="s">
        <v>73</v>
      </c>
      <c r="D83" s="22" t="s">
        <v>81</v>
      </c>
      <c r="E83" s="22" t="s">
        <v>76</v>
      </c>
      <c r="F83" s="39" t="s">
        <v>37</v>
      </c>
      <c r="G83" s="22">
        <v>2024</v>
      </c>
      <c r="H83" s="23">
        <v>386</v>
      </c>
      <c r="I83" s="27" t="s">
        <v>30</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0)))))))))))</f>
        <v>413020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"0")))))))))))</f>
        <v>6195.3</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"0")))))))))))</f>
        <v>12390.6</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"0")))))))))))</f>
        <v>82604</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"0")))))))))))</f>
        <v>45432.2</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"0")))))))))))</f>
        <v>12390.6</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"0")))))))))))</f>
        <v>247812</v>
      </c>
      <c r="Q83" s="18">
        <f t="shared" si="3"/>
        <v>4130.2</v>
      </c>
      <c r="R83" s="18">
        <f>IF($F83=TiltakstyperKostnadskalkyle!$B$5,($J83*TiltakstyperKostnadskalkyle!K$5)/100,
IF($F83=TiltakstyperKostnadskalkyle!$B$6,($J83*TiltakstyperKostnadskalkyle!K$6)/100,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"0")))))))))</f>
        <v>6195.3</v>
      </c>
      <c r="S83" s="18"/>
      <c r="T83" s="18">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"0")))))))))))</f>
        <v>0</v>
      </c>
      <c r="U83" s="32"/>
      <c r="V83" s="32"/>
      <c r="W83" s="18">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"0")))))))))))</f>
        <v>0</v>
      </c>
      <c r="Y83" s="223"/>
    </row>
    <row r="84" spans="2:25" ht="14.45" customHeight="1" x14ac:dyDescent="0.25">
      <c r="B84" s="20" t="s">
        <v>25</v>
      </c>
      <c r="C84" s="22" t="s">
        <v>73</v>
      </c>
      <c r="D84" s="22" t="s">
        <v>81</v>
      </c>
      <c r="E84" s="22" t="s">
        <v>77</v>
      </c>
      <c r="F84" s="39" t="s">
        <v>37</v>
      </c>
      <c r="G84" s="22">
        <v>2024</v>
      </c>
      <c r="H84" s="23">
        <v>701</v>
      </c>
      <c r="I84" s="27" t="s">
        <v>30</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0)))))))))))</f>
        <v>750070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"0")))))))))))</f>
        <v>11251.05</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"0")))))))))))</f>
        <v>22502.1</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"0")))))))))))</f>
        <v>150014</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"0")))))))))))</f>
        <v>82507.7</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"0")))))))))))</f>
        <v>22502.1</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"0")))))))))))</f>
        <v>450042</v>
      </c>
      <c r="Q84" s="18">
        <f t="shared" si="3"/>
        <v>7500.7</v>
      </c>
      <c r="R84" s="18">
        <f>IF($F84=TiltakstyperKostnadskalkyle!$B$5,($J84*TiltakstyperKostnadskalkyle!K$5)/100,
IF($F84=TiltakstyperKostnadskalkyle!$B$6,($J84*TiltakstyperKostnadskalkyle!K$6)/100,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"0")))))))))</f>
        <v>11251.05</v>
      </c>
      <c r="S84" s="18"/>
      <c r="T84" s="18">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"0")))))))))))</f>
        <v>0</v>
      </c>
      <c r="U84" s="32"/>
      <c r="V84" s="32"/>
      <c r="W84" s="18">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"0")))))))))))</f>
        <v>0</v>
      </c>
      <c r="Y84" s="223"/>
    </row>
    <row r="85" spans="2:25" ht="14.45" customHeight="1" x14ac:dyDescent="0.25">
      <c r="B85" s="20" t="s">
        <v>25</v>
      </c>
      <c r="C85" s="22" t="s">
        <v>73</v>
      </c>
      <c r="D85" s="22" t="s">
        <v>81</v>
      </c>
      <c r="E85" s="22" t="s">
        <v>78</v>
      </c>
      <c r="F85" s="39" t="s">
        <v>37</v>
      </c>
      <c r="G85" s="22">
        <v>2024</v>
      </c>
      <c r="H85" s="23">
        <v>347</v>
      </c>
      <c r="I85" s="27" t="s">
        <v>30</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0)))))))))))</f>
        <v>371290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"0")))))))))))</f>
        <v>5569.35</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"0")))))))))))</f>
        <v>11138.7</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"0")))))))))))</f>
        <v>74258</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"0")))))))))))</f>
        <v>40841.9</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"0")))))))))))</f>
        <v>11138.7</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"0")))))))))))</f>
        <v>222774</v>
      </c>
      <c r="Q85" s="18">
        <f t="shared" si="3"/>
        <v>3712.9</v>
      </c>
      <c r="R85" s="18">
        <f>IF($F85=TiltakstyperKostnadskalkyle!$B$5,($J85*TiltakstyperKostnadskalkyle!K$5)/100,
IF($F85=TiltakstyperKostnadskalkyle!$B$6,($J85*TiltakstyperKostnadskalkyle!K$6)/100,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"0")))))))))</f>
        <v>5569.35</v>
      </c>
      <c r="S85" s="18"/>
      <c r="T85" s="18">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"0")))))))))))</f>
        <v>0</v>
      </c>
      <c r="U85" s="32"/>
      <c r="V85" s="32"/>
      <c r="W85" s="18">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"0")))))))))))</f>
        <v>0</v>
      </c>
      <c r="Y85" s="223"/>
    </row>
    <row r="86" spans="2:25" ht="14.45" customHeight="1" x14ac:dyDescent="0.25">
      <c r="B86" s="20" t="s">
        <v>25</v>
      </c>
      <c r="C86" s="22" t="s">
        <v>73</v>
      </c>
      <c r="D86" s="22" t="s">
        <v>81</v>
      </c>
      <c r="E86" s="22" t="s">
        <v>79</v>
      </c>
      <c r="F86" s="39" t="s">
        <v>37</v>
      </c>
      <c r="G86" s="22">
        <v>2024</v>
      </c>
      <c r="H86" s="23">
        <v>317</v>
      </c>
      <c r="I86" s="27" t="s">
        <v>30</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0)))))))))))</f>
        <v>339190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"0")))))))))))</f>
        <v>5087.8500000000004</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"0")))))))))))</f>
        <v>10175.700000000001</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"0")))))))))))</f>
        <v>67838</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"0")))))))))))</f>
        <v>37310.9</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"0")))))))))))</f>
        <v>10175.700000000001</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"0")))))))))))</f>
        <v>203514</v>
      </c>
      <c r="Q86" s="18">
        <f t="shared" si="3"/>
        <v>3391.9</v>
      </c>
      <c r="R86" s="18">
        <f>IF($F86=TiltakstyperKostnadskalkyle!$B$5,($J86*TiltakstyperKostnadskalkyle!K$5)/100,
IF($F86=TiltakstyperKostnadskalkyle!$B$6,($J86*TiltakstyperKostnadskalkyle!K$6)/100,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"0")))))))))</f>
        <v>5087.8500000000004</v>
      </c>
      <c r="S86" s="18"/>
      <c r="T86" s="18">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"0")))))))))))</f>
        <v>0</v>
      </c>
      <c r="U86" s="32"/>
      <c r="V86" s="32"/>
      <c r="W86" s="18">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"0")))))))))))</f>
        <v>0</v>
      </c>
      <c r="Y86" s="223"/>
    </row>
    <row r="87" spans="2:25" ht="14.45" customHeight="1" x14ac:dyDescent="0.25">
      <c r="B87" s="20" t="s">
        <v>25</v>
      </c>
      <c r="C87" s="22" t="s">
        <v>73</v>
      </c>
      <c r="D87" s="22" t="s">
        <v>81</v>
      </c>
      <c r="E87" s="22" t="s">
        <v>80</v>
      </c>
      <c r="F87" s="39" t="s">
        <v>37</v>
      </c>
      <c r="G87" s="22">
        <v>2024</v>
      </c>
      <c r="H87" s="23">
        <v>366</v>
      </c>
      <c r="I87" s="27" t="s">
        <v>30</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0)))))))))))</f>
        <v>391620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"0")))))))))))</f>
        <v>5874.3</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"0")))))))))))</f>
        <v>11748.6</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"0")))))))))))</f>
        <v>78324</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"0")))))))))))</f>
        <v>43078.2</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"0")))))))))))</f>
        <v>11748.6</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"0")))))))))))</f>
        <v>234972</v>
      </c>
      <c r="Q87" s="18">
        <f t="shared" si="3"/>
        <v>3916.2</v>
      </c>
      <c r="R87" s="18">
        <f>IF($F87=TiltakstyperKostnadskalkyle!$B$5,($J87*TiltakstyperKostnadskalkyle!K$5)/100,
IF($F87=TiltakstyperKostnadskalkyle!$B$6,($J87*TiltakstyperKostnadskalkyle!K$6)/100,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"0")))))))))</f>
        <v>5874.3</v>
      </c>
      <c r="S87" s="18"/>
      <c r="T87" s="18">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"0")))))))))))</f>
        <v>0</v>
      </c>
      <c r="U87" s="32"/>
      <c r="V87" s="32"/>
      <c r="W87" s="18">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"0")))))))))))</f>
        <v>0</v>
      </c>
      <c r="Y87" s="223"/>
    </row>
    <row r="88" spans="2:25" ht="14.45" customHeight="1" x14ac:dyDescent="0.25">
      <c r="B88" s="20" t="s">
        <v>25</v>
      </c>
      <c r="C88" s="22" t="s">
        <v>73</v>
      </c>
      <c r="D88" s="22" t="s">
        <v>82</v>
      </c>
      <c r="E88" s="22" t="s">
        <v>75</v>
      </c>
      <c r="F88" s="39" t="s">
        <v>39</v>
      </c>
      <c r="G88" s="22">
        <v>2026</v>
      </c>
      <c r="H88" s="23">
        <v>415</v>
      </c>
      <c r="I88" s="27" t="s">
        <v>30</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0)))))))))))</f>
        <v>1660000</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"0")))))))))))</f>
        <v>132800</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"0")))))))))))</f>
        <v>132800</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"0")))))))))))</f>
        <v>697200</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"0")))))))))))</f>
        <v>348600</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"0")))))))))))</f>
        <v>132800</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"0")))))))))))</f>
        <v>83000</v>
      </c>
      <c r="Q88" s="18">
        <f t="shared" si="3"/>
        <v>16600</v>
      </c>
      <c r="R88" s="18">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"0")))))))))))</f>
        <v>132800</v>
      </c>
      <c r="S88" s="18"/>
      <c r="T88" s="18">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"0")))))))))))</f>
        <v>0</v>
      </c>
      <c r="U88" s="32"/>
      <c r="V88" s="32"/>
      <c r="W88" s="18">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"0")))))))))))</f>
        <v>0</v>
      </c>
      <c r="Y88" s="223"/>
    </row>
    <row r="89" spans="2:25" ht="14.45" customHeight="1" x14ac:dyDescent="0.25">
      <c r="B89" s="20" t="s">
        <v>25</v>
      </c>
      <c r="C89" s="22" t="s">
        <v>73</v>
      </c>
      <c r="D89" s="22" t="s">
        <v>82</v>
      </c>
      <c r="E89" s="22" t="s">
        <v>76</v>
      </c>
      <c r="F89" s="39" t="s">
        <v>39</v>
      </c>
      <c r="G89" s="22">
        <v>2026</v>
      </c>
      <c r="H89" s="23">
        <v>198</v>
      </c>
      <c r="I89" s="27" t="s">
        <v>30</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0)))))))))))</f>
        <v>792000</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"0")))))))))))</f>
        <v>63360</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"0")))))))))))</f>
        <v>63360</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"0")))))))))))</f>
        <v>332640</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"0")))))))))))</f>
        <v>166320</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"0")))))))))))</f>
        <v>63360</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"0")))))))))))</f>
        <v>39600</v>
      </c>
      <c r="Q89" s="18">
        <f t="shared" si="3"/>
        <v>7920</v>
      </c>
      <c r="R89" s="18">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"0")))))))))))</f>
        <v>63360</v>
      </c>
      <c r="S89" s="18"/>
      <c r="T89" s="18">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"0")))))))))))</f>
        <v>0</v>
      </c>
      <c r="U89" s="32"/>
      <c r="V89" s="32"/>
      <c r="W89" s="18">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"0")))))))))))</f>
        <v>0</v>
      </c>
      <c r="Y89" s="223"/>
    </row>
    <row r="90" spans="2:25" x14ac:dyDescent="0.25">
      <c r="B90" s="20" t="s">
        <v>25</v>
      </c>
      <c r="C90" s="22" t="s">
        <v>73</v>
      </c>
      <c r="D90" s="22" t="s">
        <v>82</v>
      </c>
      <c r="E90" s="22" t="s">
        <v>77</v>
      </c>
      <c r="F90" s="39" t="s">
        <v>39</v>
      </c>
      <c r="G90" s="22">
        <v>2026</v>
      </c>
      <c r="H90" s="23">
        <v>526</v>
      </c>
      <c r="I90" s="27" t="s">
        <v>30</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0)))))))))))</f>
        <v>2104000</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"0")))))))))))</f>
        <v>168320</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"0")))))))))))</f>
        <v>168320</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"0")))))))))))</f>
        <v>883680</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"0")))))))))))</f>
        <v>441840</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"0")))))))))))</f>
        <v>168320</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"0")))))))))))</f>
        <v>105200</v>
      </c>
      <c r="Q90" s="18">
        <f t="shared" si="3"/>
        <v>21040</v>
      </c>
      <c r="R90" s="18">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"0")))))))))))</f>
        <v>168320</v>
      </c>
      <c r="S90" s="18"/>
      <c r="T90" s="18">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"0")))))))))))</f>
        <v>0</v>
      </c>
      <c r="U90" s="32"/>
      <c r="V90" s="32"/>
      <c r="W90" s="18">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"0")))))))))))</f>
        <v>0</v>
      </c>
      <c r="Y90" s="223"/>
    </row>
    <row r="91" spans="2:25" ht="14.45" customHeight="1" x14ac:dyDescent="0.25">
      <c r="B91" s="20" t="s">
        <v>25</v>
      </c>
      <c r="C91" s="22" t="s">
        <v>73</v>
      </c>
      <c r="D91" s="22" t="s">
        <v>82</v>
      </c>
      <c r="E91" s="22" t="s">
        <v>78</v>
      </c>
      <c r="F91" s="39" t="s">
        <v>39</v>
      </c>
      <c r="G91" s="22">
        <v>2026</v>
      </c>
      <c r="H91" s="23">
        <v>220</v>
      </c>
      <c r="I91" s="27" t="s">
        <v>30</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0)))))))))))</f>
        <v>880000</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"0")))))))))))</f>
        <v>70400</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"0")))))))))))</f>
        <v>70400</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"0")))))))))))</f>
        <v>369600</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"0")))))))))))</f>
        <v>184800</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"0")))))))))))</f>
        <v>70400</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"0")))))))))))</f>
        <v>44000</v>
      </c>
      <c r="Q91" s="18">
        <f t="shared" si="3"/>
        <v>8800</v>
      </c>
      <c r="R91" s="18">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"0")))))))))))</f>
        <v>70400</v>
      </c>
      <c r="S91" s="18"/>
      <c r="T91" s="18">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"0")))))))))))</f>
        <v>0</v>
      </c>
      <c r="U91" s="32"/>
      <c r="V91" s="32"/>
      <c r="W91" s="18">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"0")))))))))))</f>
        <v>0</v>
      </c>
      <c r="Y91" s="223"/>
    </row>
    <row r="92" spans="2:25" ht="14.45" customHeight="1" x14ac:dyDescent="0.25">
      <c r="B92" s="20" t="s">
        <v>25</v>
      </c>
      <c r="C92" s="22" t="s">
        <v>73</v>
      </c>
      <c r="D92" s="22" t="s">
        <v>82</v>
      </c>
      <c r="E92" s="22" t="s">
        <v>79</v>
      </c>
      <c r="F92" s="39" t="s">
        <v>39</v>
      </c>
      <c r="G92" s="22">
        <v>2026</v>
      </c>
      <c r="H92" s="23">
        <v>174</v>
      </c>
      <c r="I92" s="27" t="s">
        <v>30</v>
      </c>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0)))))))))))</f>
        <v>696000</v>
      </c>
      <c r="K92" s="18">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"0")))))))))))</f>
        <v>55680</v>
      </c>
      <c r="L92" s="18">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"0")))))))))))</f>
        <v>55680</v>
      </c>
      <c r="M92" s="18">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"0")))))))))))</f>
        <v>292320</v>
      </c>
      <c r="N92" s="18">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"0")))))))))))</f>
        <v>146160</v>
      </c>
      <c r="O92" s="18">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"0")))))))))))</f>
        <v>55680</v>
      </c>
      <c r="P92" s="18">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"0")))))))))))</f>
        <v>34800</v>
      </c>
      <c r="Q92" s="18">
        <f t="shared" si="3"/>
        <v>6960</v>
      </c>
      <c r="R92" s="18">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"0")))))))))))</f>
        <v>55680</v>
      </c>
      <c r="S92" s="18"/>
      <c r="T92" s="18">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"0")))))))))))</f>
        <v>0</v>
      </c>
      <c r="U92" s="32"/>
      <c r="V92" s="32"/>
      <c r="W92" s="18">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"0")))))))))))</f>
        <v>0</v>
      </c>
      <c r="Y92" s="223"/>
    </row>
    <row r="93" spans="2:25" ht="14.45" customHeight="1" x14ac:dyDescent="0.25">
      <c r="B93" s="20" t="s">
        <v>25</v>
      </c>
      <c r="C93" s="22" t="s">
        <v>73</v>
      </c>
      <c r="D93" s="22" t="s">
        <v>82</v>
      </c>
      <c r="E93" s="22" t="s">
        <v>80</v>
      </c>
      <c r="F93" s="39" t="s">
        <v>39</v>
      </c>
      <c r="G93" s="22">
        <v>2026</v>
      </c>
      <c r="H93" s="23">
        <v>198</v>
      </c>
      <c r="I93" s="27" t="s">
        <v>30</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0)))))))))))</f>
        <v>792000</v>
      </c>
      <c r="K93" s="18">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"0")))))))))))</f>
        <v>63360</v>
      </c>
      <c r="L93" s="18">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"0")))))))))))</f>
        <v>63360</v>
      </c>
      <c r="M93" s="18">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"0")))))))))))</f>
        <v>332640</v>
      </c>
      <c r="N93" s="18">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"0")))))))))))</f>
        <v>166320</v>
      </c>
      <c r="O93" s="18">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"0")))))))))))</f>
        <v>63360</v>
      </c>
      <c r="P93" s="18">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"0")))))))))))</f>
        <v>39600</v>
      </c>
      <c r="Q93" s="18">
        <f t="shared" si="3"/>
        <v>7920</v>
      </c>
      <c r="R93" s="18">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"0")))))))))))</f>
        <v>63360</v>
      </c>
      <c r="S93" s="18"/>
      <c r="T93" s="18">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"0")))))))))))</f>
        <v>0</v>
      </c>
      <c r="U93" s="32"/>
      <c r="V93" s="32"/>
      <c r="W93" s="18">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"0")))))))))))</f>
        <v>0</v>
      </c>
      <c r="Y93" s="223"/>
    </row>
    <row r="94" spans="2:25" ht="14.1" customHeight="1" x14ac:dyDescent="0.25">
      <c r="B94" s="20" t="s">
        <v>25</v>
      </c>
      <c r="C94" s="22" t="s">
        <v>73</v>
      </c>
      <c r="D94" s="22" t="s">
        <v>83</v>
      </c>
      <c r="E94" s="22" t="s">
        <v>75</v>
      </c>
      <c r="F94" s="39" t="s">
        <v>44</v>
      </c>
      <c r="G94" s="22">
        <v>2030</v>
      </c>
      <c r="H94" s="23">
        <v>30</v>
      </c>
      <c r="I94" s="27" t="s">
        <v>30</v>
      </c>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0)))))))))))</f>
        <v>360000</v>
      </c>
      <c r="K94" s="18">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"0")))))))))))</f>
        <v>28800</v>
      </c>
      <c r="L94" s="18">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"0")))))))))))</f>
        <v>28800</v>
      </c>
      <c r="M94" s="18">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"0")))))))))))</f>
        <v>151200</v>
      </c>
      <c r="N94" s="18">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"0")))))))))))</f>
        <v>75600</v>
      </c>
      <c r="O94" s="18">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"0")))))))))))</f>
        <v>28800</v>
      </c>
      <c r="P94" s="18">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"0")))))))))))</f>
        <v>18000</v>
      </c>
      <c r="Q94" s="18">
        <f t="shared" si="3"/>
        <v>3600</v>
      </c>
      <c r="R94" s="18">
        <f>IF($F94=TiltakstyperKostnadskalkyle!$B$5,($J94*TiltakstyperKostnadskalkyle!K$5)/100,
IF($F94=TiltakstyperKostnadskalkyle!$B$6,($J94*TiltakstyperKostnadskalkyle!K$6)/100,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"0")))))))))</f>
        <v>28800</v>
      </c>
      <c r="S94" s="18"/>
      <c r="T94" s="18">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"0")))))))))))</f>
        <v>0</v>
      </c>
      <c r="U94" s="32"/>
      <c r="V94" s="32"/>
      <c r="W94" s="18">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"0")))))))))))</f>
        <v>0</v>
      </c>
      <c r="Y94" s="223"/>
    </row>
    <row r="95" spans="2:25" ht="14.45" customHeight="1" x14ac:dyDescent="0.25">
      <c r="B95" s="20" t="s">
        <v>25</v>
      </c>
      <c r="C95" s="22" t="s">
        <v>73</v>
      </c>
      <c r="D95" s="22" t="s">
        <v>83</v>
      </c>
      <c r="E95" s="22" t="s">
        <v>76</v>
      </c>
      <c r="F95" s="39" t="s">
        <v>44</v>
      </c>
      <c r="G95" s="22">
        <v>2030</v>
      </c>
      <c r="H95" s="23">
        <v>10</v>
      </c>
      <c r="I95" s="27" t="s">
        <v>30</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0)))))))))))</f>
        <v>120000</v>
      </c>
      <c r="K95" s="18">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"0")))))))))))</f>
        <v>9600</v>
      </c>
      <c r="L95" s="18">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"0")))))))))))</f>
        <v>9600</v>
      </c>
      <c r="M95" s="18">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"0")))))))))))</f>
        <v>50400</v>
      </c>
      <c r="N95" s="18">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"0")))))))))))</f>
        <v>25200</v>
      </c>
      <c r="O95" s="18">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"0")))))))))))</f>
        <v>9600</v>
      </c>
      <c r="P95" s="18">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"0")))))))))))</f>
        <v>6000</v>
      </c>
      <c r="Q95" s="18">
        <f t="shared" si="3"/>
        <v>1200</v>
      </c>
      <c r="R95" s="18">
        <f>IF($F95=TiltakstyperKostnadskalkyle!$B$5,($J95*TiltakstyperKostnadskalkyle!K$5)/100,
IF($F95=TiltakstyperKostnadskalkyle!$B$6,($J95*TiltakstyperKostnadskalkyle!K$6)/100,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"0")))))))))</f>
        <v>9600</v>
      </c>
      <c r="S95" s="18"/>
      <c r="T95" s="18">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"0")))))))))))</f>
        <v>0</v>
      </c>
      <c r="U95" s="18"/>
      <c r="V95" s="18"/>
      <c r="W95" s="18">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"0")))))))))))</f>
        <v>0</v>
      </c>
      <c r="Y95" s="223"/>
    </row>
    <row r="96" spans="2:25" ht="14.45" customHeight="1" x14ac:dyDescent="0.25">
      <c r="B96" s="20" t="s">
        <v>25</v>
      </c>
      <c r="C96" s="22" t="s">
        <v>73</v>
      </c>
      <c r="D96" s="22" t="s">
        <v>83</v>
      </c>
      <c r="E96" s="22" t="s">
        <v>77</v>
      </c>
      <c r="F96" s="39" t="s">
        <v>44</v>
      </c>
      <c r="G96" s="22">
        <v>2030</v>
      </c>
      <c r="H96" s="23">
        <v>35</v>
      </c>
      <c r="I96" s="27" t="s">
        <v>30</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0)))))))))))</f>
        <v>420000</v>
      </c>
      <c r="K96" s="18">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"0")))))))))))</f>
        <v>33600</v>
      </c>
      <c r="L96" s="18">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"0")))))))))))</f>
        <v>33600</v>
      </c>
      <c r="M96" s="18">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"0")))))))))))</f>
        <v>176400</v>
      </c>
      <c r="N96" s="18">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"0")))))))))))</f>
        <v>88200</v>
      </c>
      <c r="O96" s="18">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"0")))))))))))</f>
        <v>33600</v>
      </c>
      <c r="P96" s="18">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"0")))))))))))</f>
        <v>21000</v>
      </c>
      <c r="Q96" s="18">
        <f t="shared" si="3"/>
        <v>4200</v>
      </c>
      <c r="R96" s="18">
        <f>IF($F96=TiltakstyperKostnadskalkyle!$B$5,($J96*TiltakstyperKostnadskalkyle!K$5)/100,
IF($F96=TiltakstyperKostnadskalkyle!$B$6,($J96*TiltakstyperKostnadskalkyle!K$6)/100,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"0")))))))))</f>
        <v>33600</v>
      </c>
      <c r="S96" s="18"/>
      <c r="T96" s="18">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"0")))))))))))</f>
        <v>0</v>
      </c>
      <c r="U96" s="18"/>
      <c r="V96" s="18"/>
      <c r="W96" s="18">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"0")))))))))))</f>
        <v>0</v>
      </c>
      <c r="Y96" s="223"/>
    </row>
    <row r="97" spans="2:25" ht="14.45" customHeight="1" x14ac:dyDescent="0.25">
      <c r="B97" s="20" t="s">
        <v>25</v>
      </c>
      <c r="C97" s="22" t="s">
        <v>73</v>
      </c>
      <c r="D97" s="22" t="s">
        <v>83</v>
      </c>
      <c r="E97" s="22" t="s">
        <v>78</v>
      </c>
      <c r="F97" s="39" t="s">
        <v>44</v>
      </c>
      <c r="G97" s="22">
        <v>2030</v>
      </c>
      <c r="H97" s="23">
        <v>30</v>
      </c>
      <c r="I97" s="27" t="s">
        <v>30</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0)))))))))))</f>
        <v>360000</v>
      </c>
      <c r="K97" s="18">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"0")))))))))))</f>
        <v>28800</v>
      </c>
      <c r="L97" s="18">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"0")))))))))))</f>
        <v>28800</v>
      </c>
      <c r="M97" s="18">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"0")))))))))))</f>
        <v>151200</v>
      </c>
      <c r="N97" s="18">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"0")))))))))))</f>
        <v>75600</v>
      </c>
      <c r="O97" s="18">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"0")))))))))))</f>
        <v>28800</v>
      </c>
      <c r="P97" s="18">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"0")))))))))))</f>
        <v>18000</v>
      </c>
      <c r="Q97" s="18">
        <f t="shared" si="3"/>
        <v>3600</v>
      </c>
      <c r="R97" s="18">
        <f>IF($F97=TiltakstyperKostnadskalkyle!$B$5,($J97*TiltakstyperKostnadskalkyle!K$5)/100,
IF($F97=TiltakstyperKostnadskalkyle!$B$6,($J97*TiltakstyperKostnadskalkyle!K$6)/100,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"0")))))))))</f>
        <v>28800</v>
      </c>
      <c r="S97" s="18"/>
      <c r="T97" s="18">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"0")))))))))))</f>
        <v>0</v>
      </c>
      <c r="U97" s="32"/>
      <c r="V97" s="32"/>
      <c r="W97" s="18">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"0")))))))))))</f>
        <v>0</v>
      </c>
      <c r="Y97" s="223"/>
    </row>
    <row r="98" spans="2:25" ht="14.45" customHeight="1" x14ac:dyDescent="0.25">
      <c r="B98" s="20" t="s">
        <v>25</v>
      </c>
      <c r="C98" s="22" t="s">
        <v>73</v>
      </c>
      <c r="D98" s="22" t="s">
        <v>83</v>
      </c>
      <c r="E98" s="22" t="s">
        <v>79</v>
      </c>
      <c r="F98" s="39" t="s">
        <v>44</v>
      </c>
      <c r="G98" s="22">
        <v>2030</v>
      </c>
      <c r="H98" s="23">
        <v>15</v>
      </c>
      <c r="I98" s="27" t="s">
        <v>30</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0)))))))))))</f>
        <v>180000</v>
      </c>
      <c r="K98" s="18">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"0")))))))))))</f>
        <v>14400</v>
      </c>
      <c r="L98" s="18">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"0")))))))))))</f>
        <v>14400</v>
      </c>
      <c r="M98" s="18">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"0")))))))))))</f>
        <v>75600</v>
      </c>
      <c r="N98" s="18">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"0")))))))))))</f>
        <v>37800</v>
      </c>
      <c r="O98" s="18">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"0")))))))))))</f>
        <v>14400</v>
      </c>
      <c r="P98" s="18">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"0")))))))))))</f>
        <v>9000</v>
      </c>
      <c r="Q98" s="18">
        <f t="shared" si="3"/>
        <v>1800</v>
      </c>
      <c r="R98" s="18">
        <f>IF($F98=TiltakstyperKostnadskalkyle!$B$5,($J98*TiltakstyperKostnadskalkyle!K$5)/100,
IF($F98=TiltakstyperKostnadskalkyle!$B$6,($J98*TiltakstyperKostnadskalkyle!K$6)/100,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"0")))))))))</f>
        <v>14400</v>
      </c>
      <c r="S98" s="18"/>
      <c r="T98" s="18">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"0")))))))))))</f>
        <v>0</v>
      </c>
      <c r="U98" s="32"/>
      <c r="V98" s="32"/>
      <c r="W98" s="18">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"0")))))))))))</f>
        <v>0</v>
      </c>
      <c r="Y98" s="223"/>
    </row>
    <row r="99" spans="2:25" ht="14.45" customHeight="1" x14ac:dyDescent="0.25">
      <c r="B99" s="20" t="s">
        <v>25</v>
      </c>
      <c r="C99" s="22" t="s">
        <v>73</v>
      </c>
      <c r="D99" s="22" t="s">
        <v>83</v>
      </c>
      <c r="E99" s="22" t="s">
        <v>80</v>
      </c>
      <c r="F99" s="39" t="s">
        <v>44</v>
      </c>
      <c r="G99" s="22">
        <v>2030</v>
      </c>
      <c r="H99" s="23">
        <v>15</v>
      </c>
      <c r="I99" s="27" t="s">
        <v>30</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0)))))))))))</f>
        <v>180000</v>
      </c>
      <c r="K99" s="18">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"0")))))))))))</f>
        <v>14400</v>
      </c>
      <c r="L99" s="18">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"0")))))))))))</f>
        <v>14400</v>
      </c>
      <c r="M99" s="18">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"0")))))))))))</f>
        <v>75600</v>
      </c>
      <c r="N99" s="18">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"0")))))))))))</f>
        <v>37800</v>
      </c>
      <c r="O99" s="18">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"0")))))))))))</f>
        <v>14400</v>
      </c>
      <c r="P99" s="18">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"0")))))))))))</f>
        <v>9000</v>
      </c>
      <c r="Q99" s="18">
        <f t="shared" si="3"/>
        <v>1800</v>
      </c>
      <c r="R99" s="18">
        <f>IF($F99=TiltakstyperKostnadskalkyle!$B$5,($J99*TiltakstyperKostnadskalkyle!K$5)/100,
IF($F99=TiltakstyperKostnadskalkyle!$B$6,($J99*TiltakstyperKostnadskalkyle!K$6)/100,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"0")))))))))</f>
        <v>14400</v>
      </c>
      <c r="S99" s="18"/>
      <c r="T99" s="18">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"0")))))))))))</f>
        <v>0</v>
      </c>
      <c r="U99" s="32"/>
      <c r="V99" s="32"/>
      <c r="W99" s="18">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"0")))))))))))</f>
        <v>0</v>
      </c>
      <c r="Y99" s="223"/>
    </row>
    <row r="100" spans="2:25" ht="14.45" customHeight="1" x14ac:dyDescent="0.25">
      <c r="B100" s="20" t="s">
        <v>25</v>
      </c>
      <c r="C100" s="22" t="s">
        <v>73</v>
      </c>
      <c r="D100" s="22" t="s">
        <v>84</v>
      </c>
      <c r="E100" s="22" t="s">
        <v>41</v>
      </c>
      <c r="F100" s="39" t="s">
        <v>42</v>
      </c>
      <c r="G100" s="22">
        <v>2031</v>
      </c>
      <c r="H100" s="153">
        <f>7120</f>
        <v>7120</v>
      </c>
      <c r="I100" s="27" t="s">
        <v>30</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0)))))))))))</f>
        <v>12104000</v>
      </c>
      <c r="K100" s="18">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"0")))))))))))</f>
        <v>1089360</v>
      </c>
      <c r="L100" s="18">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"0")))))))))))</f>
        <v>968320</v>
      </c>
      <c r="M100" s="18">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"0")))))))))))</f>
        <v>2057680</v>
      </c>
      <c r="N100" s="18">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"0")))))))))))</f>
        <v>1210400</v>
      </c>
      <c r="O100" s="18">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"0")))))))))))</f>
        <v>968320</v>
      </c>
      <c r="P100" s="18">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"0")))))))))))</f>
        <v>726240</v>
      </c>
      <c r="Q100" s="18">
        <f t="shared" si="3"/>
        <v>121040</v>
      </c>
      <c r="R100" s="18">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"0")))))))))))</f>
        <v>1089360</v>
      </c>
      <c r="S100" s="18"/>
      <c r="T100" s="18">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"0")))))))))))</f>
        <v>1210400</v>
      </c>
      <c r="U100" s="32"/>
      <c r="V100" s="32"/>
      <c r="W100" s="18">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"0")))))))))))</f>
        <v>2420800</v>
      </c>
      <c r="Y100" s="223"/>
    </row>
    <row r="101" spans="2:25" ht="14.45" customHeight="1" x14ac:dyDescent="0.25">
      <c r="B101" s="20" t="s">
        <v>25</v>
      </c>
      <c r="C101" s="22" t="s">
        <v>73</v>
      </c>
      <c r="D101" s="22" t="s">
        <v>45</v>
      </c>
      <c r="E101" s="22" t="s">
        <v>85</v>
      </c>
      <c r="F101" s="39" t="s">
        <v>47</v>
      </c>
      <c r="G101" s="103">
        <v>45020</v>
      </c>
      <c r="H101" s="23"/>
      <c r="I101" s="27"/>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"0")))))))))))</f>
        <v>0</v>
      </c>
      <c r="Q101" s="18">
        <f t="shared" si="3"/>
        <v>0</v>
      </c>
      <c r="R101" s="18" t="str">
        <f>IF($F101=TiltakstyperKostnadskalkyle!$B$5,($J101*TiltakstyperKostnadskalkyle!K$5)/100,
IF($F101=TiltakstyperKostnadskalkyle!$B$6,($J101*TiltakstyperKostnadskalkyle!K$6)/100,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"0")))))))))</f>
        <v>0</v>
      </c>
      <c r="S101" s="18">
        <f t="shared" ref="S101:S132" si="4">(2*$J101)/100</f>
        <v>0</v>
      </c>
      <c r="T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"0")))))))))))</f>
        <v>0</v>
      </c>
      <c r="U101" s="32"/>
      <c r="V101" s="32"/>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"0")))))))))))</f>
        <v>0</v>
      </c>
      <c r="Y101" s="223"/>
    </row>
    <row r="102" spans="2:25" ht="14.45" customHeight="1" x14ac:dyDescent="0.25">
      <c r="B102" s="20" t="s">
        <v>25</v>
      </c>
      <c r="C102" s="22" t="s">
        <v>86</v>
      </c>
      <c r="D102" s="22" t="s">
        <v>87</v>
      </c>
      <c r="E102" s="22" t="s">
        <v>88</v>
      </c>
      <c r="F102" s="39" t="s">
        <v>29</v>
      </c>
      <c r="G102" s="22">
        <v>2025</v>
      </c>
      <c r="H102" s="153">
        <v>1363</v>
      </c>
      <c r="I102" s="27" t="s">
        <v>30</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0)))))))))))</f>
        <v>408900</v>
      </c>
      <c r="K102" s="18">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"0")))))))))))</f>
        <v>14311.5</v>
      </c>
      <c r="L102" s="18">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"0")))))))))))</f>
        <v>24534</v>
      </c>
      <c r="M102" s="18">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"0")))))))))))</f>
        <v>130848</v>
      </c>
      <c r="N102" s="18">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"0")))))))))))</f>
        <v>134937</v>
      </c>
      <c r="O102" s="18">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"0")))))))))))</f>
        <v>24534</v>
      </c>
      <c r="P102" s="18">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"0")))))))))))</f>
        <v>65424</v>
      </c>
      <c r="Q102" s="18">
        <f t="shared" si="3"/>
        <v>4089</v>
      </c>
      <c r="R102" s="18">
        <f>IF($F102=TiltakstyperKostnadskalkyle!$B$5,($J102*TiltakstyperKostnadskalkyle!K$5)/100,
IF($F102=TiltakstyperKostnadskalkyle!$B$6,($J102*TiltakstyperKostnadskalkyle!K$6)/100,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"0")))))))))</f>
        <v>14311.5</v>
      </c>
      <c r="S102" s="18">
        <f t="shared" si="4"/>
        <v>8178</v>
      </c>
      <c r="T102" s="18">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"0")))))))))))</f>
        <v>0</v>
      </c>
      <c r="U102" s="32"/>
      <c r="V102" s="32"/>
      <c r="W102" s="18">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"0")))))))))))</f>
        <v>0</v>
      </c>
      <c r="Y102" s="223"/>
    </row>
    <row r="103" spans="2:25" ht="14.45" customHeight="1" x14ac:dyDescent="0.25">
      <c r="B103" s="20" t="s">
        <v>25</v>
      </c>
      <c r="C103" s="22" t="s">
        <v>86</v>
      </c>
      <c r="D103" s="22" t="s">
        <v>89</v>
      </c>
      <c r="E103" s="22" t="s">
        <v>90</v>
      </c>
      <c r="F103" s="39" t="s">
        <v>29</v>
      </c>
      <c r="G103" s="22">
        <v>2025</v>
      </c>
      <c r="H103" s="153">
        <v>2257</v>
      </c>
      <c r="I103" s="27" t="s">
        <v>30</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0)))))))))))</f>
        <v>677100</v>
      </c>
      <c r="K103" s="18">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"0")))))))))))</f>
        <v>23698.5</v>
      </c>
      <c r="L103" s="18">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"0")))))))))))</f>
        <v>40626</v>
      </c>
      <c r="M103" s="18">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"0")))))))))))</f>
        <v>216672</v>
      </c>
      <c r="N103" s="18">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"0")))))))))))</f>
        <v>223443</v>
      </c>
      <c r="O103" s="18">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"0")))))))))))</f>
        <v>40626</v>
      </c>
      <c r="P103" s="18">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"0")))))))))))</f>
        <v>108336</v>
      </c>
      <c r="Q103" s="18">
        <f t="shared" si="3"/>
        <v>6771</v>
      </c>
      <c r="R103" s="18">
        <f>IF($F103=TiltakstyperKostnadskalkyle!$B$5,($J103*TiltakstyperKostnadskalkyle!K$5)/100,
IF($F103=TiltakstyperKostnadskalkyle!$B$6,($J103*TiltakstyperKostnadskalkyle!K$6)/100,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"0")))))))))</f>
        <v>23698.5</v>
      </c>
      <c r="S103" s="18">
        <f t="shared" si="4"/>
        <v>13542</v>
      </c>
      <c r="T103" s="18">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"0")))))))))))</f>
        <v>0</v>
      </c>
      <c r="U103" s="32"/>
      <c r="V103" s="32"/>
      <c r="W103" s="18">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"0")))))))))))</f>
        <v>0</v>
      </c>
      <c r="Y103" s="223"/>
    </row>
    <row r="104" spans="2:25" ht="14.45" customHeight="1" x14ac:dyDescent="0.25">
      <c r="B104" s="20" t="s">
        <v>25</v>
      </c>
      <c r="C104" s="22" t="s">
        <v>86</v>
      </c>
      <c r="D104" s="22" t="s">
        <v>89</v>
      </c>
      <c r="E104" s="22" t="s">
        <v>91</v>
      </c>
      <c r="F104" s="39" t="s">
        <v>29</v>
      </c>
      <c r="G104" s="22">
        <v>2025</v>
      </c>
      <c r="H104" s="153">
        <v>2074</v>
      </c>
      <c r="I104" s="27" t="s">
        <v>30</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0)))))))))))</f>
        <v>622200</v>
      </c>
      <c r="K104" s="18">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"0")))))))))))</f>
        <v>21777</v>
      </c>
      <c r="L104" s="18">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"0")))))))))))</f>
        <v>37332</v>
      </c>
      <c r="M104" s="18">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"0")))))))))))</f>
        <v>199104</v>
      </c>
      <c r="N104" s="18">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"0")))))))))))</f>
        <v>205326</v>
      </c>
      <c r="O104" s="18">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"0")))))))))))</f>
        <v>37332</v>
      </c>
      <c r="P104" s="18">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"0")))))))))))</f>
        <v>99552</v>
      </c>
      <c r="Q104" s="18">
        <f t="shared" si="3"/>
        <v>6222</v>
      </c>
      <c r="R104" s="18">
        <f>IF($F104=TiltakstyperKostnadskalkyle!$B$5,($J104*TiltakstyperKostnadskalkyle!K$5)/100,
IF($F104=TiltakstyperKostnadskalkyle!$B$6,($J104*TiltakstyperKostnadskalkyle!K$6)/100,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"0")))))))))</f>
        <v>21777</v>
      </c>
      <c r="S104" s="18">
        <f t="shared" si="4"/>
        <v>12444</v>
      </c>
      <c r="T104" s="18">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"0")))))))))))</f>
        <v>0</v>
      </c>
      <c r="U104" s="32"/>
      <c r="V104" s="32"/>
      <c r="W104" s="18">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"0")))))))))))</f>
        <v>0</v>
      </c>
      <c r="Y104" s="223"/>
    </row>
    <row r="105" spans="2:25" ht="14.45" customHeight="1" x14ac:dyDescent="0.25">
      <c r="B105" s="20" t="s">
        <v>25</v>
      </c>
      <c r="C105" s="22" t="s">
        <v>86</v>
      </c>
      <c r="D105" s="22" t="s">
        <v>89</v>
      </c>
      <c r="E105" s="22" t="s">
        <v>92</v>
      </c>
      <c r="F105" s="39" t="s">
        <v>29</v>
      </c>
      <c r="G105" s="22">
        <v>2025</v>
      </c>
      <c r="H105" s="153">
        <v>1967</v>
      </c>
      <c r="I105" s="27" t="s">
        <v>30</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0)))))))))))</f>
        <v>590100</v>
      </c>
      <c r="K105" s="18">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"0")))))))))))</f>
        <v>20653.5</v>
      </c>
      <c r="L105" s="18">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"0")))))))))))</f>
        <v>35406</v>
      </c>
      <c r="M105" s="18">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"0")))))))))))</f>
        <v>188832</v>
      </c>
      <c r="N105" s="18">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"0")))))))))))</f>
        <v>194733</v>
      </c>
      <c r="O105" s="18">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"0")))))))))))</f>
        <v>35406</v>
      </c>
      <c r="P105" s="18">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"0")))))))))))</f>
        <v>94416</v>
      </c>
      <c r="Q105" s="18">
        <f t="shared" si="3"/>
        <v>5901</v>
      </c>
      <c r="R105" s="18">
        <f>IF($F105=TiltakstyperKostnadskalkyle!$B$5,($J105*TiltakstyperKostnadskalkyle!K$5)/100,
IF($F105=TiltakstyperKostnadskalkyle!$B$6,($J105*TiltakstyperKostnadskalkyle!K$6)/100,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"0")))))))))</f>
        <v>20653.5</v>
      </c>
      <c r="S105" s="18">
        <f t="shared" si="4"/>
        <v>11802</v>
      </c>
      <c r="T105" s="18">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"0")))))))))))</f>
        <v>0</v>
      </c>
      <c r="U105" s="32"/>
      <c r="V105" s="32"/>
      <c r="W105" s="18">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"0")))))))))))</f>
        <v>0</v>
      </c>
      <c r="Y105" s="223"/>
    </row>
    <row r="106" spans="2:25" ht="14.45" customHeight="1" x14ac:dyDescent="0.25">
      <c r="B106" s="20" t="s">
        <v>25</v>
      </c>
      <c r="C106" s="22" t="s">
        <v>86</v>
      </c>
      <c r="D106" s="22" t="s">
        <v>89</v>
      </c>
      <c r="E106" s="22" t="s">
        <v>93</v>
      </c>
      <c r="F106" s="39" t="s">
        <v>29</v>
      </c>
      <c r="G106" s="22">
        <v>2025</v>
      </c>
      <c r="H106" s="153">
        <v>1328</v>
      </c>
      <c r="I106" s="27" t="s">
        <v>30</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0)))))))))))</f>
        <v>398400</v>
      </c>
      <c r="K106" s="18">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"0")))))))))))</f>
        <v>13944</v>
      </c>
      <c r="L106" s="18">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"0")))))))))))</f>
        <v>23904</v>
      </c>
      <c r="M106" s="18">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"0")))))))))))</f>
        <v>127488</v>
      </c>
      <c r="N106" s="18">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"0")))))))))))</f>
        <v>131472</v>
      </c>
      <c r="O106" s="18">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"0")))))))))))</f>
        <v>23904</v>
      </c>
      <c r="P106" s="18">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"0")))))))))))</f>
        <v>63744</v>
      </c>
      <c r="Q106" s="18">
        <f t="shared" si="3"/>
        <v>3984</v>
      </c>
      <c r="R106" s="18">
        <f>IF($F106=TiltakstyperKostnadskalkyle!$B$5,($J106*TiltakstyperKostnadskalkyle!K$5)/100,
IF($F106=TiltakstyperKostnadskalkyle!$B$6,($J106*TiltakstyperKostnadskalkyle!K$6)/100,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"0")))))))))</f>
        <v>13944</v>
      </c>
      <c r="S106" s="18">
        <f t="shared" si="4"/>
        <v>7968</v>
      </c>
      <c r="T106" s="18">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"0")))))))))))</f>
        <v>0</v>
      </c>
      <c r="U106" s="32"/>
      <c r="V106" s="32"/>
      <c r="W106" s="18">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"0")))))))))))</f>
        <v>0</v>
      </c>
      <c r="Y106" s="223"/>
    </row>
    <row r="107" spans="2:25" ht="14.45" customHeight="1" x14ac:dyDescent="0.25">
      <c r="B107" s="20" t="s">
        <v>25</v>
      </c>
      <c r="C107" s="22" t="s">
        <v>86</v>
      </c>
      <c r="D107" s="22" t="s">
        <v>89</v>
      </c>
      <c r="E107" s="22" t="s">
        <v>94</v>
      </c>
      <c r="F107" s="39" t="s">
        <v>29</v>
      </c>
      <c r="G107" s="22">
        <v>2025</v>
      </c>
      <c r="H107" s="153">
        <v>904</v>
      </c>
      <c r="I107" s="27" t="s">
        <v>30</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0)))))))))))</f>
        <v>271200</v>
      </c>
      <c r="K107" s="18">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"0")))))))))))</f>
        <v>9492</v>
      </c>
      <c r="L107" s="18">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"0")))))))))))</f>
        <v>16272</v>
      </c>
      <c r="M107" s="18">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"0")))))))))))</f>
        <v>86784</v>
      </c>
      <c r="N107" s="18">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"0")))))))))))</f>
        <v>89496</v>
      </c>
      <c r="O107" s="18">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"0")))))))))))</f>
        <v>16272</v>
      </c>
      <c r="P107" s="18">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"0")))))))))))</f>
        <v>43392</v>
      </c>
      <c r="Q107" s="18">
        <f t="shared" si="3"/>
        <v>2712</v>
      </c>
      <c r="R107" s="18">
        <f>IF($F107=TiltakstyperKostnadskalkyle!$B$5,($J107*TiltakstyperKostnadskalkyle!K$5)/100,
IF($F107=TiltakstyperKostnadskalkyle!$B$6,($J107*TiltakstyperKostnadskalkyle!K$6)/100,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"0")))))))))</f>
        <v>9492</v>
      </c>
      <c r="S107" s="18">
        <f t="shared" si="4"/>
        <v>5424</v>
      </c>
      <c r="T107" s="18">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"0")))))))))))</f>
        <v>0</v>
      </c>
      <c r="U107" s="32"/>
      <c r="V107" s="32"/>
      <c r="W107" s="18">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"0")))))))))))</f>
        <v>0</v>
      </c>
      <c r="Y107" s="223"/>
    </row>
    <row r="108" spans="2:25" x14ac:dyDescent="0.25">
      <c r="B108" s="20" t="s">
        <v>25</v>
      </c>
      <c r="C108" s="22" t="s">
        <v>86</v>
      </c>
      <c r="D108" s="22" t="s">
        <v>95</v>
      </c>
      <c r="E108" s="22" t="s">
        <v>88</v>
      </c>
      <c r="F108" s="39" t="s">
        <v>44</v>
      </c>
      <c r="G108" s="22">
        <v>2025</v>
      </c>
      <c r="H108" s="153">
        <v>10</v>
      </c>
      <c r="I108" s="27" t="s">
        <v>30</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0)))))))))))</f>
        <v>120000</v>
      </c>
      <c r="K108" s="18">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"0")))))))))))</f>
        <v>9600</v>
      </c>
      <c r="L108" s="18">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"0")))))))))))</f>
        <v>9600</v>
      </c>
      <c r="M108" s="18">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"0")))))))))))</f>
        <v>50400</v>
      </c>
      <c r="N108" s="18">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"0")))))))))))</f>
        <v>25200</v>
      </c>
      <c r="O108" s="18">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"0")))))))))))</f>
        <v>9600</v>
      </c>
      <c r="P108" s="18">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"0")))))))))))</f>
        <v>6000</v>
      </c>
      <c r="Q108" s="18">
        <f t="shared" si="3"/>
        <v>1200</v>
      </c>
      <c r="R108" s="18">
        <f>IF($F108=TiltakstyperKostnadskalkyle!$B$5,($J108*TiltakstyperKostnadskalkyle!K$5)/100,
IF($F108=TiltakstyperKostnadskalkyle!$B$6,($J108*TiltakstyperKostnadskalkyle!K$6)/100,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"0")))))))))</f>
        <v>9600</v>
      </c>
      <c r="S108" s="18">
        <f t="shared" si="4"/>
        <v>2400</v>
      </c>
      <c r="T108" s="18">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"0")))))))))))</f>
        <v>0</v>
      </c>
      <c r="U108" s="32"/>
      <c r="V108" s="32"/>
      <c r="W108" s="18">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"0")))))))))))</f>
        <v>0</v>
      </c>
      <c r="Y108" s="223"/>
    </row>
    <row r="109" spans="2:25" ht="14.45" customHeight="1" x14ac:dyDescent="0.25">
      <c r="B109" s="20" t="s">
        <v>25</v>
      </c>
      <c r="C109" s="22" t="s">
        <v>86</v>
      </c>
      <c r="D109" s="22" t="s">
        <v>95</v>
      </c>
      <c r="E109" s="22" t="s">
        <v>90</v>
      </c>
      <c r="F109" s="39" t="s">
        <v>44</v>
      </c>
      <c r="G109" s="22">
        <v>2025</v>
      </c>
      <c r="H109" s="153">
        <v>25</v>
      </c>
      <c r="I109" s="27" t="s">
        <v>30</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0)))))))))))</f>
        <v>300000</v>
      </c>
      <c r="K109" s="18">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"0")))))))))))</f>
        <v>24000</v>
      </c>
      <c r="L109" s="18">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"0")))))))))))</f>
        <v>24000</v>
      </c>
      <c r="M109" s="18">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"0")))))))))))</f>
        <v>126000</v>
      </c>
      <c r="N109" s="18">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"0")))))))))))</f>
        <v>63000</v>
      </c>
      <c r="O109" s="18">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"0")))))))))))</f>
        <v>24000</v>
      </c>
      <c r="P109" s="18">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"0")))))))))))</f>
        <v>15000</v>
      </c>
      <c r="Q109" s="18">
        <f t="shared" si="3"/>
        <v>3000</v>
      </c>
      <c r="R109" s="18">
        <f>IF($F109=TiltakstyperKostnadskalkyle!$B$5,($J109*TiltakstyperKostnadskalkyle!K$5)/100,
IF($F109=TiltakstyperKostnadskalkyle!$B$6,($J109*TiltakstyperKostnadskalkyle!K$6)/100,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"0")))))))))</f>
        <v>24000</v>
      </c>
      <c r="S109" s="18">
        <f t="shared" si="4"/>
        <v>6000</v>
      </c>
      <c r="T109" s="18">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"0")))))))))))</f>
        <v>0</v>
      </c>
      <c r="U109" s="32"/>
      <c r="V109" s="32"/>
      <c r="W109" s="18">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"0")))))))))))</f>
        <v>0</v>
      </c>
      <c r="Y109" s="223"/>
    </row>
    <row r="110" spans="2:25" ht="14.45" customHeight="1" x14ac:dyDescent="0.25">
      <c r="B110" s="20" t="s">
        <v>25</v>
      </c>
      <c r="C110" s="22" t="s">
        <v>86</v>
      </c>
      <c r="D110" s="22" t="s">
        <v>95</v>
      </c>
      <c r="E110" s="22" t="s">
        <v>91</v>
      </c>
      <c r="F110" s="39" t="s">
        <v>44</v>
      </c>
      <c r="G110" s="22">
        <v>2025</v>
      </c>
      <c r="H110" s="153">
        <v>10</v>
      </c>
      <c r="I110" s="27" t="s">
        <v>30</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0)))))))))))</f>
        <v>120000</v>
      </c>
      <c r="K110" s="18">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"0")))))))))))</f>
        <v>9600</v>
      </c>
      <c r="L110" s="18">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"0")))))))))))</f>
        <v>9600</v>
      </c>
      <c r="M110" s="18">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"0")))))))))))</f>
        <v>50400</v>
      </c>
      <c r="N110" s="18">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"0")))))))))))</f>
        <v>25200</v>
      </c>
      <c r="O110" s="18">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"0")))))))))))</f>
        <v>9600</v>
      </c>
      <c r="P110" s="18">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"0")))))))))))</f>
        <v>6000</v>
      </c>
      <c r="Q110" s="18">
        <f t="shared" si="3"/>
        <v>1200</v>
      </c>
      <c r="R110" s="18">
        <f>IF($F110=TiltakstyperKostnadskalkyle!$B$5,($J110*TiltakstyperKostnadskalkyle!K$5)/100,
IF($F110=TiltakstyperKostnadskalkyle!$B$6,($J110*TiltakstyperKostnadskalkyle!K$6)/100,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"0")))))))))</f>
        <v>9600</v>
      </c>
      <c r="S110" s="18">
        <f t="shared" si="4"/>
        <v>2400</v>
      </c>
      <c r="T110" s="18">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"0")))))))))))</f>
        <v>0</v>
      </c>
      <c r="U110" s="32"/>
      <c r="V110" s="32"/>
      <c r="W110" s="18">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"0")))))))))))</f>
        <v>0</v>
      </c>
      <c r="Y110" s="223"/>
    </row>
    <row r="111" spans="2:25" ht="14.45" customHeight="1" x14ac:dyDescent="0.25">
      <c r="B111" s="20" t="s">
        <v>25</v>
      </c>
      <c r="C111" s="22" t="s">
        <v>86</v>
      </c>
      <c r="D111" s="22" t="s">
        <v>95</v>
      </c>
      <c r="E111" s="22" t="s">
        <v>92</v>
      </c>
      <c r="F111" s="39" t="s">
        <v>44</v>
      </c>
      <c r="G111" s="22">
        <v>2025</v>
      </c>
      <c r="H111" s="153">
        <v>10</v>
      </c>
      <c r="I111" s="27" t="s">
        <v>30</v>
      </c>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0)))))))))))</f>
        <v>120000</v>
      </c>
      <c r="K111" s="18">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"0")))))))))))</f>
        <v>9600</v>
      </c>
      <c r="L111" s="18">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"0")))))))))))</f>
        <v>9600</v>
      </c>
      <c r="M111" s="18">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"0")))))))))))</f>
        <v>50400</v>
      </c>
      <c r="N111" s="18">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"0")))))))))))</f>
        <v>25200</v>
      </c>
      <c r="O111" s="18">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"0")))))))))))</f>
        <v>9600</v>
      </c>
      <c r="P111" s="18">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"0")))))))))))</f>
        <v>6000</v>
      </c>
      <c r="Q111" s="18">
        <f t="shared" si="3"/>
        <v>1200</v>
      </c>
      <c r="R111" s="18">
        <f>IF($F111=TiltakstyperKostnadskalkyle!$B$5,($J111*TiltakstyperKostnadskalkyle!K$5)/100,
IF($F111=TiltakstyperKostnadskalkyle!$B$6,($J111*TiltakstyperKostnadskalkyle!K$6)/100,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"0")))))))))</f>
        <v>9600</v>
      </c>
      <c r="S111" s="18">
        <f t="shared" si="4"/>
        <v>2400</v>
      </c>
      <c r="T111" s="18">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"0")))))))))))</f>
        <v>0</v>
      </c>
      <c r="U111" s="32"/>
      <c r="V111" s="32"/>
      <c r="W111" s="18">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"0")))))))))))</f>
        <v>0</v>
      </c>
      <c r="Y111" s="223"/>
    </row>
    <row r="112" spans="2:25" ht="14.45" customHeight="1" x14ac:dyDescent="0.25">
      <c r="B112" s="20" t="s">
        <v>25</v>
      </c>
      <c r="C112" s="22" t="s">
        <v>86</v>
      </c>
      <c r="D112" s="22" t="s">
        <v>95</v>
      </c>
      <c r="E112" s="22" t="s">
        <v>93</v>
      </c>
      <c r="F112" s="39" t="s">
        <v>44</v>
      </c>
      <c r="G112" s="22">
        <v>2025</v>
      </c>
      <c r="H112" s="153">
        <v>15</v>
      </c>
      <c r="I112" s="27" t="s">
        <v>30</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0)))))))))))</f>
        <v>180000</v>
      </c>
      <c r="K112" s="18">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"0")))))))))))</f>
        <v>14400</v>
      </c>
      <c r="L112" s="18">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"0")))))))))))</f>
        <v>14400</v>
      </c>
      <c r="M112" s="18">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"0")))))))))))</f>
        <v>75600</v>
      </c>
      <c r="N112" s="18">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"0")))))))))))</f>
        <v>37800</v>
      </c>
      <c r="O112" s="18">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"0")))))))))))</f>
        <v>14400</v>
      </c>
      <c r="P112" s="18">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"0")))))))))))</f>
        <v>9000</v>
      </c>
      <c r="Q112" s="18">
        <f t="shared" si="3"/>
        <v>1800</v>
      </c>
      <c r="R112" s="18">
        <f>IF($F112=TiltakstyperKostnadskalkyle!$B$5,($J112*TiltakstyperKostnadskalkyle!K$5)/100,
IF($F112=TiltakstyperKostnadskalkyle!$B$6,($J112*TiltakstyperKostnadskalkyle!K$6)/100,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"0")))))))))</f>
        <v>14400</v>
      </c>
      <c r="S112" s="18">
        <f t="shared" si="4"/>
        <v>3600</v>
      </c>
      <c r="T112" s="18">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"0")))))))))))</f>
        <v>0</v>
      </c>
      <c r="U112" s="32"/>
      <c r="V112" s="32"/>
      <c r="W112" s="18">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"0")))))))))))</f>
        <v>0</v>
      </c>
      <c r="Y112" s="223"/>
    </row>
    <row r="113" spans="2:25" ht="14.45" customHeight="1" x14ac:dyDescent="0.25">
      <c r="B113" s="20" t="s">
        <v>25</v>
      </c>
      <c r="C113" s="22" t="s">
        <v>86</v>
      </c>
      <c r="D113" s="22" t="s">
        <v>95</v>
      </c>
      <c r="E113" s="22" t="s">
        <v>94</v>
      </c>
      <c r="F113" s="39" t="s">
        <v>44</v>
      </c>
      <c r="G113" s="22">
        <v>2025</v>
      </c>
      <c r="H113" s="153">
        <v>15</v>
      </c>
      <c r="I113" s="27" t="s">
        <v>30</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0)))))))))))</f>
        <v>180000</v>
      </c>
      <c r="K113" s="18">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"0")))))))))))</f>
        <v>14400</v>
      </c>
      <c r="L113" s="18">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"0")))))))))))</f>
        <v>14400</v>
      </c>
      <c r="M113" s="18">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"0")))))))))))</f>
        <v>75600</v>
      </c>
      <c r="N113" s="18">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"0")))))))))))</f>
        <v>37800</v>
      </c>
      <c r="O113" s="18">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"0")))))))))))</f>
        <v>14400</v>
      </c>
      <c r="P113" s="18">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"0")))))))))))</f>
        <v>9000</v>
      </c>
      <c r="Q113" s="18">
        <f t="shared" si="3"/>
        <v>1800</v>
      </c>
      <c r="R113" s="18">
        <f>IF($F113=TiltakstyperKostnadskalkyle!$B$5,($J113*TiltakstyperKostnadskalkyle!K$5)/100,
IF($F113=TiltakstyperKostnadskalkyle!$B$6,($J113*TiltakstyperKostnadskalkyle!K$6)/100,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"0")))))))))</f>
        <v>14400</v>
      </c>
      <c r="S113" s="18">
        <f t="shared" si="4"/>
        <v>3600</v>
      </c>
      <c r="T113" s="18">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"0")))))))))))</f>
        <v>0</v>
      </c>
      <c r="U113" s="32"/>
      <c r="V113" s="32"/>
      <c r="W113" s="18">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"0")))))))))))</f>
        <v>0</v>
      </c>
      <c r="Y113" s="223"/>
    </row>
    <row r="114" spans="2:25" ht="14.45" customHeight="1" x14ac:dyDescent="0.25">
      <c r="B114" s="20" t="s">
        <v>25</v>
      </c>
      <c r="C114" s="22" t="s">
        <v>86</v>
      </c>
      <c r="D114" s="22" t="s">
        <v>96</v>
      </c>
      <c r="E114" s="22" t="s">
        <v>88</v>
      </c>
      <c r="F114" s="39" t="s">
        <v>37</v>
      </c>
      <c r="G114" s="22">
        <v>2025</v>
      </c>
      <c r="H114" s="153">
        <v>303</v>
      </c>
      <c r="I114" s="27" t="s">
        <v>30</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0)))))))))))</f>
        <v>324210</v>
      </c>
      <c r="K114" s="18">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"0")))))))))))</f>
        <v>4863.1499999999996</v>
      </c>
      <c r="L114" s="18">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"0")))))))))))</f>
        <v>9726.2999999999993</v>
      </c>
      <c r="M114" s="18">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"0")))))))))))</f>
        <v>64842</v>
      </c>
      <c r="N114" s="18">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"0")))))))))))</f>
        <v>35663.1</v>
      </c>
      <c r="O114" s="18">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"0")))))))))))</f>
        <v>9726.2999999999993</v>
      </c>
      <c r="P114" s="18">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"0")))))))))))</f>
        <v>194526</v>
      </c>
      <c r="Q114" s="18">
        <f t="shared" si="3"/>
        <v>3242.1</v>
      </c>
      <c r="R114" s="18">
        <f>IF($F114=TiltakstyperKostnadskalkyle!$B$5,($J114*TiltakstyperKostnadskalkyle!K$5)/100,
IF($F114=TiltakstyperKostnadskalkyle!$B$6,($J114*TiltakstyperKostnadskalkyle!K$6)/100,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"0")))))))))</f>
        <v>4863.1499999999996</v>
      </c>
      <c r="S114" s="18">
        <f t="shared" si="4"/>
        <v>6484.2</v>
      </c>
      <c r="T114" s="18">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"0")))))))))))</f>
        <v>0</v>
      </c>
      <c r="U114" s="32"/>
      <c r="V114" s="32"/>
      <c r="W114" s="18">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"0")))))))))))</f>
        <v>0</v>
      </c>
      <c r="Y114" s="223"/>
    </row>
    <row r="115" spans="2:25" x14ac:dyDescent="0.25">
      <c r="B115" s="20" t="s">
        <v>25</v>
      </c>
      <c r="C115" s="22" t="s">
        <v>86</v>
      </c>
      <c r="D115" s="22" t="s">
        <v>97</v>
      </c>
      <c r="E115" s="22" t="s">
        <v>90</v>
      </c>
      <c r="F115" s="39" t="s">
        <v>37</v>
      </c>
      <c r="G115" s="22">
        <v>2025</v>
      </c>
      <c r="H115" s="153">
        <v>463</v>
      </c>
      <c r="I115" s="27" t="s">
        <v>30</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0)))))))))))</f>
        <v>495410</v>
      </c>
      <c r="K115" s="18">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"0")))))))))))</f>
        <v>7431.15</v>
      </c>
      <c r="L115" s="18">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"0")))))))))))</f>
        <v>14862.3</v>
      </c>
      <c r="M115" s="18">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"0")))))))))))</f>
        <v>99082</v>
      </c>
      <c r="N115" s="18">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"0")))))))))))</f>
        <v>54495.1</v>
      </c>
      <c r="O115" s="18">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"0")))))))))))</f>
        <v>14862.3</v>
      </c>
      <c r="P115" s="18">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"0")))))))))))</f>
        <v>297246</v>
      </c>
      <c r="Q115" s="18">
        <f t="shared" si="3"/>
        <v>4954.1000000000004</v>
      </c>
      <c r="R115" s="18">
        <f>IF($F115=TiltakstyperKostnadskalkyle!$B$5,($J115*TiltakstyperKostnadskalkyle!K$5)/100,
IF($F115=TiltakstyperKostnadskalkyle!$B$6,($J115*TiltakstyperKostnadskalkyle!K$6)/100,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"0")))))))))</f>
        <v>7431.15</v>
      </c>
      <c r="S115" s="18">
        <f t="shared" si="4"/>
        <v>9908.2000000000007</v>
      </c>
      <c r="T115" s="18">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"0")))))))))))</f>
        <v>0</v>
      </c>
      <c r="U115" s="32"/>
      <c r="V115" s="32"/>
      <c r="W115" s="18">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"0")))))))))))</f>
        <v>0</v>
      </c>
      <c r="Y115" s="223"/>
    </row>
    <row r="116" spans="2:25" ht="14.45" customHeight="1" x14ac:dyDescent="0.25">
      <c r="B116" s="20" t="s">
        <v>25</v>
      </c>
      <c r="C116" s="22" t="s">
        <v>86</v>
      </c>
      <c r="D116" s="22" t="s">
        <v>97</v>
      </c>
      <c r="E116" s="22" t="s">
        <v>91</v>
      </c>
      <c r="F116" s="39" t="s">
        <v>37</v>
      </c>
      <c r="G116" s="22">
        <v>2025</v>
      </c>
      <c r="H116" s="153">
        <v>252</v>
      </c>
      <c r="I116" s="27" t="s">
        <v>30</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0)))))))))))</f>
        <v>269640</v>
      </c>
      <c r="K116" s="18">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"0")))))))))))</f>
        <v>4044.6</v>
      </c>
      <c r="L116" s="18">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"0")))))))))))</f>
        <v>8089.2</v>
      </c>
      <c r="M116" s="18">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"0")))))))))))</f>
        <v>53928</v>
      </c>
      <c r="N116" s="18">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"0")))))))))))</f>
        <v>29660.400000000001</v>
      </c>
      <c r="O116" s="18">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"0")))))))))))</f>
        <v>8089.2</v>
      </c>
      <c r="P116" s="18">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"0")))))))))))</f>
        <v>161784</v>
      </c>
      <c r="Q116" s="18">
        <f t="shared" si="3"/>
        <v>2696.4</v>
      </c>
      <c r="R116" s="18">
        <f>IF($F116=TiltakstyperKostnadskalkyle!$B$5,($J116*TiltakstyperKostnadskalkyle!K$5)/100,
IF($F116=TiltakstyperKostnadskalkyle!$B$6,($J116*TiltakstyperKostnadskalkyle!K$6)/100,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"0")))))))))</f>
        <v>4044.6</v>
      </c>
      <c r="S116" s="18">
        <f t="shared" si="4"/>
        <v>5392.8</v>
      </c>
      <c r="T116" s="18">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"0")))))))))))</f>
        <v>0</v>
      </c>
      <c r="U116" s="32"/>
      <c r="V116" s="32"/>
      <c r="W116" s="18">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"0")))))))))))</f>
        <v>0</v>
      </c>
      <c r="Y116" s="223"/>
    </row>
    <row r="117" spans="2:25" ht="14.45" customHeight="1" x14ac:dyDescent="0.25">
      <c r="B117" s="20" t="s">
        <v>25</v>
      </c>
      <c r="C117" s="22" t="s">
        <v>86</v>
      </c>
      <c r="D117" s="22" t="s">
        <v>97</v>
      </c>
      <c r="E117" s="22" t="s">
        <v>92</v>
      </c>
      <c r="F117" s="39" t="s">
        <v>37</v>
      </c>
      <c r="G117" s="22">
        <v>2025</v>
      </c>
      <c r="H117" s="153">
        <v>263</v>
      </c>
      <c r="I117" s="27" t="s">
        <v>30</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0)))))))))))</f>
        <v>281410</v>
      </c>
      <c r="K117" s="18">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"0")))))))))))</f>
        <v>4221.1499999999996</v>
      </c>
      <c r="L117" s="18">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"0")))))))))))</f>
        <v>8442.2999999999993</v>
      </c>
      <c r="M117" s="18">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"0")))))))))))</f>
        <v>56282</v>
      </c>
      <c r="N117" s="18">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"0")))))))))))</f>
        <v>30955.1</v>
      </c>
      <c r="O117" s="18">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"0")))))))))))</f>
        <v>8442.2999999999993</v>
      </c>
      <c r="P117" s="18">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"0")))))))))))</f>
        <v>168846</v>
      </c>
      <c r="Q117" s="18">
        <f t="shared" si="3"/>
        <v>2814.1</v>
      </c>
      <c r="R117" s="18">
        <f>IF($F117=TiltakstyperKostnadskalkyle!$B$5,($J117*TiltakstyperKostnadskalkyle!K$5)/100,
IF($F117=TiltakstyperKostnadskalkyle!$B$6,($J117*TiltakstyperKostnadskalkyle!K$6)/100,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"0")))))))))</f>
        <v>4221.1499999999996</v>
      </c>
      <c r="S117" s="18">
        <f t="shared" si="4"/>
        <v>5628.2</v>
      </c>
      <c r="T117" s="18">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"0")))))))))))</f>
        <v>0</v>
      </c>
      <c r="U117" s="32"/>
      <c r="V117" s="32"/>
      <c r="W117" s="18">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"0")))))))))))</f>
        <v>0</v>
      </c>
      <c r="Y117" s="223"/>
    </row>
    <row r="118" spans="2:25" ht="14.45" customHeight="1" x14ac:dyDescent="0.25">
      <c r="B118" s="20" t="s">
        <v>25</v>
      </c>
      <c r="C118" s="22" t="s">
        <v>86</v>
      </c>
      <c r="D118" s="22" t="s">
        <v>97</v>
      </c>
      <c r="E118" s="22" t="s">
        <v>93</v>
      </c>
      <c r="F118" s="39" t="s">
        <v>37</v>
      </c>
      <c r="G118" s="22">
        <v>2025</v>
      </c>
      <c r="H118" s="153">
        <v>425</v>
      </c>
      <c r="I118" s="27" t="s">
        <v>30</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0)))))))))))</f>
        <v>454750</v>
      </c>
      <c r="K118" s="18">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"0")))))))))))</f>
        <v>6821.25</v>
      </c>
      <c r="L118" s="18">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"0")))))))))))</f>
        <v>13642.5</v>
      </c>
      <c r="M118" s="18">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"0")))))))))))</f>
        <v>90950</v>
      </c>
      <c r="N118" s="18">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"0")))))))))))</f>
        <v>50022.5</v>
      </c>
      <c r="O118" s="18">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"0")))))))))))</f>
        <v>13642.5</v>
      </c>
      <c r="P118" s="18">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"0")))))))))))</f>
        <v>272850</v>
      </c>
      <c r="Q118" s="18">
        <f t="shared" si="3"/>
        <v>4547.5</v>
      </c>
      <c r="R118" s="18">
        <f>IF($F118=TiltakstyperKostnadskalkyle!$B$5,($J118*TiltakstyperKostnadskalkyle!K$5)/100,
IF($F118=TiltakstyperKostnadskalkyle!$B$6,($J118*TiltakstyperKostnadskalkyle!K$6)/100,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"0")))))))))</f>
        <v>6821.25</v>
      </c>
      <c r="S118" s="18">
        <f t="shared" si="4"/>
        <v>9095</v>
      </c>
      <c r="T118" s="18">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"0")))))))))))</f>
        <v>0</v>
      </c>
      <c r="U118" s="32"/>
      <c r="V118" s="32"/>
      <c r="W118" s="18">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"0")))))))))))</f>
        <v>0</v>
      </c>
      <c r="Y118" s="223"/>
    </row>
    <row r="119" spans="2:25" ht="14.45" customHeight="1" x14ac:dyDescent="0.25">
      <c r="B119" s="20" t="s">
        <v>25</v>
      </c>
      <c r="C119" s="22" t="s">
        <v>86</v>
      </c>
      <c r="D119" s="22" t="s">
        <v>97</v>
      </c>
      <c r="E119" s="22" t="s">
        <v>94</v>
      </c>
      <c r="F119" s="39" t="s">
        <v>37</v>
      </c>
      <c r="G119" s="22">
        <v>2025</v>
      </c>
      <c r="H119" s="153">
        <v>432</v>
      </c>
      <c r="I119" s="27" t="s">
        <v>30</v>
      </c>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0)))))))))))</f>
        <v>462240</v>
      </c>
      <c r="K119" s="18">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"0")))))))))))</f>
        <v>6933.6</v>
      </c>
      <c r="L119" s="18">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"0")))))))))))</f>
        <v>13867.2</v>
      </c>
      <c r="M119" s="18">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"0")))))))))))</f>
        <v>92448</v>
      </c>
      <c r="N119" s="18">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"0")))))))))))</f>
        <v>50846.400000000001</v>
      </c>
      <c r="O119" s="18">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"0")))))))))))</f>
        <v>13867.2</v>
      </c>
      <c r="P119" s="18">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"0")))))))))))</f>
        <v>277344</v>
      </c>
      <c r="Q119" s="18">
        <f t="shared" si="3"/>
        <v>4622.3999999999996</v>
      </c>
      <c r="R119" s="18">
        <f>IF($F119=TiltakstyperKostnadskalkyle!$B$5,($J119*TiltakstyperKostnadskalkyle!K$5)/100,
IF($F119=TiltakstyperKostnadskalkyle!$B$6,($J119*TiltakstyperKostnadskalkyle!K$6)/100,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"0")))))))))</f>
        <v>6933.6</v>
      </c>
      <c r="S119" s="18">
        <f t="shared" si="4"/>
        <v>9244.7999999999993</v>
      </c>
      <c r="T119" s="18">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"0")))))))))))</f>
        <v>0</v>
      </c>
      <c r="U119" s="32"/>
      <c r="V119" s="32"/>
      <c r="W119" s="18">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"0")))))))))))</f>
        <v>0</v>
      </c>
      <c r="Y119" s="223"/>
    </row>
    <row r="120" spans="2:25" ht="14.45" customHeight="1" x14ac:dyDescent="0.25">
      <c r="B120" s="20" t="s">
        <v>25</v>
      </c>
      <c r="C120" s="22" t="s">
        <v>86</v>
      </c>
      <c r="D120" s="22" t="s">
        <v>98</v>
      </c>
      <c r="E120" s="22" t="s">
        <v>88</v>
      </c>
      <c r="F120" s="39" t="s">
        <v>39</v>
      </c>
      <c r="G120" s="22">
        <v>2029</v>
      </c>
      <c r="H120" s="153">
        <v>237</v>
      </c>
      <c r="I120" s="27" t="s">
        <v>30</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0)))))))))))</f>
        <v>948000</v>
      </c>
      <c r="K120" s="18">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"0")))))))))))</f>
        <v>75840</v>
      </c>
      <c r="L120" s="18">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"0")))))))))))</f>
        <v>75840</v>
      </c>
      <c r="M120" s="18">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"0")))))))))))</f>
        <v>398160</v>
      </c>
      <c r="N120" s="18">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"0")))))))))))</f>
        <v>199080</v>
      </c>
      <c r="O120" s="18">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"0")))))))))))</f>
        <v>75840</v>
      </c>
      <c r="P120" s="18">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"0")))))))))))</f>
        <v>47400</v>
      </c>
      <c r="Q120" s="18">
        <f t="shared" si="3"/>
        <v>9480</v>
      </c>
      <c r="R120" s="18">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"0")))))))))))</f>
        <v>75840</v>
      </c>
      <c r="S120" s="18">
        <f t="shared" si="4"/>
        <v>18960</v>
      </c>
      <c r="T120" s="18">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"0")))))))))))</f>
        <v>0</v>
      </c>
      <c r="U120" s="32"/>
      <c r="V120" s="32"/>
      <c r="W120" s="18">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"0")))))))))))</f>
        <v>0</v>
      </c>
      <c r="Y120" s="223"/>
    </row>
    <row r="121" spans="2:25" ht="14.45" customHeight="1" x14ac:dyDescent="0.25">
      <c r="B121" s="20" t="s">
        <v>25</v>
      </c>
      <c r="C121" s="22" t="s">
        <v>86</v>
      </c>
      <c r="D121" s="22" t="s">
        <v>98</v>
      </c>
      <c r="E121" s="22" t="s">
        <v>90</v>
      </c>
      <c r="F121" s="39" t="s">
        <v>39</v>
      </c>
      <c r="G121" s="22">
        <v>2029</v>
      </c>
      <c r="H121" s="153">
        <v>294</v>
      </c>
      <c r="I121" s="27" t="s">
        <v>30</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0)))))))))))</f>
        <v>1176000</v>
      </c>
      <c r="K121" s="18">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"0")))))))))))</f>
        <v>94080</v>
      </c>
      <c r="L121" s="18">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"0")))))))))))</f>
        <v>94080</v>
      </c>
      <c r="M121" s="18">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"0")))))))))))</f>
        <v>493920</v>
      </c>
      <c r="N121" s="18">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"0")))))))))))</f>
        <v>246960</v>
      </c>
      <c r="O121" s="18">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"0")))))))))))</f>
        <v>94080</v>
      </c>
      <c r="P121" s="18">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"0")))))))))))</f>
        <v>58800</v>
      </c>
      <c r="Q121" s="18">
        <f t="shared" si="3"/>
        <v>11760</v>
      </c>
      <c r="R121" s="18">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"0")))))))))))</f>
        <v>94080</v>
      </c>
      <c r="S121" s="18">
        <f t="shared" si="4"/>
        <v>23520</v>
      </c>
      <c r="T121" s="18">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"0")))))))))))</f>
        <v>0</v>
      </c>
      <c r="U121" s="32"/>
      <c r="V121" s="32"/>
      <c r="W121" s="18">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"0")))))))))))</f>
        <v>0</v>
      </c>
      <c r="Y121" s="223"/>
    </row>
    <row r="122" spans="2:25" ht="14.45" customHeight="1" x14ac:dyDescent="0.25">
      <c r="B122" s="20" t="s">
        <v>25</v>
      </c>
      <c r="C122" s="22" t="s">
        <v>86</v>
      </c>
      <c r="D122" s="22" t="s">
        <v>98</v>
      </c>
      <c r="E122" s="22" t="s">
        <v>91</v>
      </c>
      <c r="F122" s="39" t="s">
        <v>39</v>
      </c>
      <c r="G122" s="22">
        <v>2029</v>
      </c>
      <c r="H122" s="153">
        <v>210</v>
      </c>
      <c r="I122" s="27" t="s">
        <v>30</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0)))))))))))</f>
        <v>840000</v>
      </c>
      <c r="K122" s="18">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"0")))))))))))</f>
        <v>67200</v>
      </c>
      <c r="L122" s="18">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"0")))))))))))</f>
        <v>67200</v>
      </c>
      <c r="M122" s="18">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"0")))))))))))</f>
        <v>352800</v>
      </c>
      <c r="N122" s="18">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"0")))))))))))</f>
        <v>176400</v>
      </c>
      <c r="O122" s="18">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"0")))))))))))</f>
        <v>67200</v>
      </c>
      <c r="P122" s="18">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"0")))))))))))</f>
        <v>42000</v>
      </c>
      <c r="Q122" s="18">
        <f t="shared" si="3"/>
        <v>8400</v>
      </c>
      <c r="R122" s="18">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"0")))))))))))</f>
        <v>67200</v>
      </c>
      <c r="S122" s="18">
        <f t="shared" si="4"/>
        <v>16800</v>
      </c>
      <c r="T122" s="18">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"0")))))))))))</f>
        <v>0</v>
      </c>
      <c r="U122" s="32"/>
      <c r="V122" s="32"/>
      <c r="W122" s="18">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"0")))))))))))</f>
        <v>0</v>
      </c>
      <c r="Y122" s="223"/>
    </row>
    <row r="123" spans="2:25" ht="14.45" customHeight="1" x14ac:dyDescent="0.25">
      <c r="B123" s="20" t="s">
        <v>25</v>
      </c>
      <c r="C123" s="22" t="s">
        <v>86</v>
      </c>
      <c r="D123" s="22" t="s">
        <v>98</v>
      </c>
      <c r="E123" s="22" t="s">
        <v>92</v>
      </c>
      <c r="F123" s="39" t="s">
        <v>39</v>
      </c>
      <c r="G123" s="22">
        <v>2029</v>
      </c>
      <c r="H123" s="153">
        <v>250</v>
      </c>
      <c r="I123" s="27" t="s">
        <v>30</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0)))))))))))</f>
        <v>1000000</v>
      </c>
      <c r="K123" s="18">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"0")))))))))))</f>
        <v>80000</v>
      </c>
      <c r="L123" s="18">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"0")))))))))))</f>
        <v>80000</v>
      </c>
      <c r="M123" s="18">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"0")))))))))))</f>
        <v>420000</v>
      </c>
      <c r="N123" s="18">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"0")))))))))))</f>
        <v>210000</v>
      </c>
      <c r="O123" s="18">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"0")))))))))))</f>
        <v>80000</v>
      </c>
      <c r="P123" s="18">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"0")))))))))))</f>
        <v>50000</v>
      </c>
      <c r="Q123" s="18">
        <f t="shared" si="3"/>
        <v>10000</v>
      </c>
      <c r="R123" s="18">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"0")))))))))))</f>
        <v>80000</v>
      </c>
      <c r="S123" s="18">
        <f t="shared" si="4"/>
        <v>20000</v>
      </c>
      <c r="T123" s="18">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"0")))))))))))</f>
        <v>0</v>
      </c>
      <c r="U123" s="32"/>
      <c r="V123" s="32"/>
      <c r="W123" s="18">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"0")))))))))))</f>
        <v>0</v>
      </c>
      <c r="Y123" s="223"/>
    </row>
    <row r="124" spans="2:25" ht="14.45" customHeight="1" x14ac:dyDescent="0.25">
      <c r="B124" s="20" t="s">
        <v>25</v>
      </c>
      <c r="C124" s="22" t="s">
        <v>86</v>
      </c>
      <c r="D124" s="22" t="s">
        <v>98</v>
      </c>
      <c r="E124" s="22" t="s">
        <v>93</v>
      </c>
      <c r="F124" s="39" t="s">
        <v>39</v>
      </c>
      <c r="G124" s="22">
        <v>2029</v>
      </c>
      <c r="H124" s="153">
        <v>162</v>
      </c>
      <c r="I124" s="27" t="s">
        <v>30</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0)))))))))))</f>
        <v>648000</v>
      </c>
      <c r="K124" s="18">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"0")))))))))))</f>
        <v>51840</v>
      </c>
      <c r="L124" s="18">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"0")))))))))))</f>
        <v>51840</v>
      </c>
      <c r="M124" s="18">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"0")))))))))))</f>
        <v>272160</v>
      </c>
      <c r="N124" s="18">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"0")))))))))))</f>
        <v>136080</v>
      </c>
      <c r="O124" s="18">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"0")))))))))))</f>
        <v>51840</v>
      </c>
      <c r="P124" s="18">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"0")))))))))))</f>
        <v>32400</v>
      </c>
      <c r="Q124" s="18">
        <f t="shared" si="3"/>
        <v>6480</v>
      </c>
      <c r="R124" s="18">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"0")))))))))))</f>
        <v>51840</v>
      </c>
      <c r="S124" s="18">
        <f t="shared" si="4"/>
        <v>12960</v>
      </c>
      <c r="T124" s="18">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"0")))))))))))</f>
        <v>0</v>
      </c>
      <c r="U124" s="32"/>
      <c r="V124" s="32"/>
      <c r="W124" s="18">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"0")))))))))))</f>
        <v>0</v>
      </c>
      <c r="Y124" s="223"/>
    </row>
    <row r="125" spans="2:25" ht="14.45" customHeight="1" x14ac:dyDescent="0.25">
      <c r="B125" s="20" t="s">
        <v>25</v>
      </c>
      <c r="C125" s="22" t="s">
        <v>86</v>
      </c>
      <c r="D125" s="22" t="s">
        <v>98</v>
      </c>
      <c r="E125" s="22" t="s">
        <v>94</v>
      </c>
      <c r="F125" s="39" t="s">
        <v>39</v>
      </c>
      <c r="G125" s="22">
        <v>2029</v>
      </c>
      <c r="H125" s="153">
        <v>258</v>
      </c>
      <c r="I125" s="27" t="s">
        <v>30</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0)))))))))))</f>
        <v>1032000</v>
      </c>
      <c r="K125" s="18">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"0")))))))))))</f>
        <v>82560</v>
      </c>
      <c r="L125" s="18">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"0")))))))))))</f>
        <v>82560</v>
      </c>
      <c r="M125" s="18">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"0")))))))))))</f>
        <v>433440</v>
      </c>
      <c r="N125" s="18">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"0")))))))))))</f>
        <v>216720</v>
      </c>
      <c r="O125" s="18">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"0")))))))))))</f>
        <v>82560</v>
      </c>
      <c r="P125" s="18">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"0")))))))))))</f>
        <v>51600</v>
      </c>
      <c r="Q125" s="18">
        <f t="shared" si="3"/>
        <v>10320</v>
      </c>
      <c r="R125" s="18">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"0")))))))))))</f>
        <v>82560</v>
      </c>
      <c r="S125" s="18">
        <f t="shared" si="4"/>
        <v>20640</v>
      </c>
      <c r="T125" s="18">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"0")))))))))))</f>
        <v>0</v>
      </c>
      <c r="U125" s="32"/>
      <c r="V125" s="32"/>
      <c r="W125" s="18">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"0")))))))))))</f>
        <v>0</v>
      </c>
      <c r="Y125" s="223"/>
    </row>
    <row r="126" spans="2:25" ht="14.45" customHeight="1" x14ac:dyDescent="0.25">
      <c r="B126" s="20" t="s">
        <v>25</v>
      </c>
      <c r="C126" s="22" t="s">
        <v>86</v>
      </c>
      <c r="D126" s="22" t="s">
        <v>99</v>
      </c>
      <c r="E126" s="22" t="s">
        <v>41</v>
      </c>
      <c r="F126" s="39" t="s">
        <v>42</v>
      </c>
      <c r="G126" s="22">
        <v>2032</v>
      </c>
      <c r="H126" s="153">
        <f>3900-100</f>
        <v>3800</v>
      </c>
      <c r="I126" s="27" t="s">
        <v>30</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0)))))))))))</f>
        <v>6460000</v>
      </c>
      <c r="K126" s="18">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"0")))))))))))</f>
        <v>581400</v>
      </c>
      <c r="L126" s="18">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"0")))))))))))</f>
        <v>516800</v>
      </c>
      <c r="M126" s="18">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"0")))))))))))</f>
        <v>1098200</v>
      </c>
      <c r="N126" s="18">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"0")))))))))))</f>
        <v>646000</v>
      </c>
      <c r="O126" s="18">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"0")))))))))))</f>
        <v>516800</v>
      </c>
      <c r="P126" s="18">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"0")))))))))))</f>
        <v>387600</v>
      </c>
      <c r="Q126" s="18">
        <f t="shared" si="3"/>
        <v>64600</v>
      </c>
      <c r="R126" s="18">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"0")))))))))))</f>
        <v>581400</v>
      </c>
      <c r="S126" s="18">
        <f t="shared" si="4"/>
        <v>129200</v>
      </c>
      <c r="T126" s="18">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"0")))))))))))</f>
        <v>646000</v>
      </c>
      <c r="U126" s="32"/>
      <c r="V126" s="32"/>
      <c r="W126" s="18">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"0")))))))))))</f>
        <v>1292000</v>
      </c>
      <c r="Y126" s="223"/>
    </row>
    <row r="127" spans="2:25" ht="14.45" customHeight="1" x14ac:dyDescent="0.25">
      <c r="B127" s="20" t="s">
        <v>25</v>
      </c>
      <c r="C127" s="22" t="s">
        <v>86</v>
      </c>
      <c r="D127" s="22" t="s">
        <v>45</v>
      </c>
      <c r="E127" s="22" t="s">
        <v>100</v>
      </c>
      <c r="F127" s="39" t="s">
        <v>47</v>
      </c>
      <c r="G127" s="103">
        <v>45371</v>
      </c>
      <c r="H127" s="153"/>
      <c r="I127" s="27"/>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"0")))))))))))</f>
        <v>0</v>
      </c>
      <c r="Q127" s="18">
        <f t="shared" si="3"/>
        <v>0</v>
      </c>
      <c r="R127" s="18" t="str">
        <f>IF($F127=TiltakstyperKostnadskalkyle!$B$5,($J127*TiltakstyperKostnadskalkyle!K$5)/100,
IF($F127=TiltakstyperKostnadskalkyle!$B$6,($J127*TiltakstyperKostnadskalkyle!K$6)/100,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"0")))))))))</f>
        <v>0</v>
      </c>
      <c r="S127" s="18">
        <f t="shared" si="4"/>
        <v>0</v>
      </c>
      <c r="T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"0")))))))))))</f>
        <v>0</v>
      </c>
      <c r="U127" s="32"/>
      <c r="V127" s="32"/>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"0")))))))))))</f>
        <v>0</v>
      </c>
      <c r="Y127" s="223"/>
    </row>
    <row r="128" spans="2:25" ht="14.45" customHeight="1" x14ac:dyDescent="0.25">
      <c r="B128" s="20" t="s">
        <v>25</v>
      </c>
      <c r="C128" s="22" t="s">
        <v>101</v>
      </c>
      <c r="D128" s="22" t="s">
        <v>102</v>
      </c>
      <c r="E128" s="22" t="s">
        <v>103</v>
      </c>
      <c r="F128" s="39" t="s">
        <v>44</v>
      </c>
      <c r="G128" s="22">
        <v>2025</v>
      </c>
      <c r="H128" s="153">
        <v>20</v>
      </c>
      <c r="I128" s="27" t="s">
        <v>30</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0)))))))))))</f>
        <v>240000</v>
      </c>
      <c r="K128" s="18">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"0")))))))))))</f>
        <v>19200</v>
      </c>
      <c r="L128" s="18">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"0")))))))))))</f>
        <v>19200</v>
      </c>
      <c r="M128" s="18">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"0")))))))))))</f>
        <v>100800</v>
      </c>
      <c r="N128" s="18">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"0")))))))))))</f>
        <v>50400</v>
      </c>
      <c r="O128" s="18">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"0")))))))))))</f>
        <v>19200</v>
      </c>
      <c r="P128" s="18">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"0")))))))))))</f>
        <v>12000</v>
      </c>
      <c r="Q128" s="18">
        <f t="shared" si="3"/>
        <v>2400</v>
      </c>
      <c r="R128" s="18">
        <f>IF($F128=TiltakstyperKostnadskalkyle!$B$5,($J128*TiltakstyperKostnadskalkyle!K$5)/100,
IF($F128=TiltakstyperKostnadskalkyle!$B$6,($J128*TiltakstyperKostnadskalkyle!K$6)/100,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"0")))))))))</f>
        <v>19200</v>
      </c>
      <c r="S128" s="18">
        <f t="shared" si="4"/>
        <v>4800</v>
      </c>
      <c r="T128" s="18">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"0")))))))))))</f>
        <v>0</v>
      </c>
      <c r="U128" s="32"/>
      <c r="V128" s="32"/>
      <c r="W128" s="18">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"0")))))))))))</f>
        <v>0</v>
      </c>
      <c r="Y128" s="223"/>
    </row>
    <row r="129" spans="2:25" ht="14.45" customHeight="1" x14ac:dyDescent="0.25">
      <c r="B129" s="20" t="s">
        <v>25</v>
      </c>
      <c r="C129" s="22" t="s">
        <v>101</v>
      </c>
      <c r="D129" s="22" t="s">
        <v>104</v>
      </c>
      <c r="E129" s="22" t="s">
        <v>105</v>
      </c>
      <c r="F129" s="39" t="s">
        <v>44</v>
      </c>
      <c r="G129" s="22">
        <v>2025</v>
      </c>
      <c r="H129" s="153">
        <v>20</v>
      </c>
      <c r="I129" s="27" t="s">
        <v>30</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0)))))))))))</f>
        <v>240000</v>
      </c>
      <c r="K129" s="18">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"0")))))))))))</f>
        <v>19200</v>
      </c>
      <c r="L129" s="18">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"0")))))))))))</f>
        <v>19200</v>
      </c>
      <c r="M129" s="18">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"0")))))))))))</f>
        <v>100800</v>
      </c>
      <c r="N129" s="18">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"0")))))))))))</f>
        <v>50400</v>
      </c>
      <c r="O129" s="18">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"0")))))))))))</f>
        <v>19200</v>
      </c>
      <c r="P129" s="18">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"0")))))))))))</f>
        <v>12000</v>
      </c>
      <c r="Q129" s="18">
        <f t="shared" si="3"/>
        <v>2400</v>
      </c>
      <c r="R129" s="18">
        <f>IF($F129=TiltakstyperKostnadskalkyle!$B$5,($J129*TiltakstyperKostnadskalkyle!K$5)/100,
IF($F129=TiltakstyperKostnadskalkyle!$B$6,($J129*TiltakstyperKostnadskalkyle!K$6)/100,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"0")))))))))</f>
        <v>19200</v>
      </c>
      <c r="S129" s="18">
        <f t="shared" si="4"/>
        <v>4800</v>
      </c>
      <c r="T129" s="18">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"0")))))))))))</f>
        <v>0</v>
      </c>
      <c r="U129" s="32"/>
      <c r="V129" s="32"/>
      <c r="W129" s="18">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"0")))))))))))</f>
        <v>0</v>
      </c>
      <c r="Y129" s="223"/>
    </row>
    <row r="130" spans="2:25" ht="14.45" customHeight="1" x14ac:dyDescent="0.25">
      <c r="B130" s="20" t="s">
        <v>25</v>
      </c>
      <c r="C130" s="22" t="s">
        <v>101</v>
      </c>
      <c r="D130" s="22" t="s">
        <v>104</v>
      </c>
      <c r="E130" s="22" t="s">
        <v>106</v>
      </c>
      <c r="F130" s="39" t="s">
        <v>44</v>
      </c>
      <c r="G130" s="22">
        <v>2025</v>
      </c>
      <c r="H130" s="153">
        <v>76</v>
      </c>
      <c r="I130" s="27" t="s">
        <v>30</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0)))))))))))</f>
        <v>912000</v>
      </c>
      <c r="K130" s="18">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"0")))))))))))</f>
        <v>72960</v>
      </c>
      <c r="L130" s="18">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"0")))))))))))</f>
        <v>72960</v>
      </c>
      <c r="M130" s="18">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"0")))))))))))</f>
        <v>383040</v>
      </c>
      <c r="N130" s="18">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"0")))))))))))</f>
        <v>191520</v>
      </c>
      <c r="O130" s="18">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"0")))))))))))</f>
        <v>72960</v>
      </c>
      <c r="P130" s="18">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"0")))))))))))</f>
        <v>45600</v>
      </c>
      <c r="Q130" s="18">
        <f t="shared" si="3"/>
        <v>9120</v>
      </c>
      <c r="R130" s="18">
        <f>IF($F130=TiltakstyperKostnadskalkyle!$B$5,($J130*TiltakstyperKostnadskalkyle!K$5)/100,
IF($F130=TiltakstyperKostnadskalkyle!$B$6,($J130*TiltakstyperKostnadskalkyle!K$6)/100,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"0")))))))))</f>
        <v>72960</v>
      </c>
      <c r="S130" s="18">
        <f t="shared" si="4"/>
        <v>18240</v>
      </c>
      <c r="T130" s="18">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"0")))))))))))</f>
        <v>0</v>
      </c>
      <c r="U130" s="32"/>
      <c r="V130" s="32"/>
      <c r="W130" s="18">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"0")))))))))))</f>
        <v>0</v>
      </c>
      <c r="Y130" s="223"/>
    </row>
    <row r="131" spans="2:25" ht="14.45" customHeight="1" x14ac:dyDescent="0.25">
      <c r="B131" s="20" t="s">
        <v>25</v>
      </c>
      <c r="C131" s="22" t="s">
        <v>101</v>
      </c>
      <c r="D131" s="22" t="s">
        <v>107</v>
      </c>
      <c r="E131" s="22" t="s">
        <v>103</v>
      </c>
      <c r="F131" s="39" t="s">
        <v>29</v>
      </c>
      <c r="G131" s="22">
        <v>2025</v>
      </c>
      <c r="H131" s="153">
        <v>1141</v>
      </c>
      <c r="I131" s="27" t="s">
        <v>30</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0)))))))))))</f>
        <v>342300</v>
      </c>
      <c r="K131" s="18">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"0")))))))))))</f>
        <v>11980.5</v>
      </c>
      <c r="L131" s="18">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"0")))))))))))</f>
        <v>20538</v>
      </c>
      <c r="M131" s="18">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"0")))))))))))</f>
        <v>109536</v>
      </c>
      <c r="N131" s="18">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"0")))))))))))</f>
        <v>112959</v>
      </c>
      <c r="O131" s="18">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"0")))))))))))</f>
        <v>20538</v>
      </c>
      <c r="P131" s="18">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"0")))))))))))</f>
        <v>54768</v>
      </c>
      <c r="Q131" s="18">
        <f t="shared" si="3"/>
        <v>3423</v>
      </c>
      <c r="R131" s="18">
        <f>IF($F131=TiltakstyperKostnadskalkyle!$B$5,($J131*TiltakstyperKostnadskalkyle!K$5)/100,
IF($F131=TiltakstyperKostnadskalkyle!$B$6,($J131*TiltakstyperKostnadskalkyle!K$6)/100,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"0")))))))))</f>
        <v>11980.5</v>
      </c>
      <c r="S131" s="18">
        <f t="shared" si="4"/>
        <v>6846</v>
      </c>
      <c r="T131" s="18">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"0")))))))))))</f>
        <v>0</v>
      </c>
      <c r="U131" s="32"/>
      <c r="V131" s="32"/>
      <c r="W131" s="18">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"0")))))))))))</f>
        <v>0</v>
      </c>
      <c r="Y131" s="223"/>
    </row>
    <row r="132" spans="2:25" ht="14.45" customHeight="1" x14ac:dyDescent="0.25">
      <c r="B132" s="20" t="s">
        <v>25</v>
      </c>
      <c r="C132" s="22" t="s">
        <v>101</v>
      </c>
      <c r="D132" s="22" t="s">
        <v>107</v>
      </c>
      <c r="E132" s="22" t="s">
        <v>105</v>
      </c>
      <c r="F132" s="39" t="s">
        <v>29</v>
      </c>
      <c r="G132" s="22">
        <v>2025</v>
      </c>
      <c r="H132" s="153">
        <v>742</v>
      </c>
      <c r="I132" s="27" t="s">
        <v>30</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0)))))))))))</f>
        <v>222600</v>
      </c>
      <c r="K132" s="18">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"0")))))))))))</f>
        <v>7791</v>
      </c>
      <c r="L132" s="18">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"0")))))))))))</f>
        <v>13356</v>
      </c>
      <c r="M132" s="18">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"0")))))))))))</f>
        <v>71232</v>
      </c>
      <c r="N132" s="18">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"0")))))))))))</f>
        <v>73458</v>
      </c>
      <c r="O132" s="18">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"0")))))))))))</f>
        <v>13356</v>
      </c>
      <c r="P132" s="18">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"0")))))))))))</f>
        <v>35616</v>
      </c>
      <c r="Q132" s="18">
        <f t="shared" si="3"/>
        <v>2226</v>
      </c>
      <c r="R132" s="18">
        <f>IF($F132=TiltakstyperKostnadskalkyle!$B$5,($J132*TiltakstyperKostnadskalkyle!K$5)/100,
IF($F132=TiltakstyperKostnadskalkyle!$B$6,($J132*TiltakstyperKostnadskalkyle!K$6)/100,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"0")))))))))</f>
        <v>7791</v>
      </c>
      <c r="S132" s="18">
        <f t="shared" si="4"/>
        <v>4452</v>
      </c>
      <c r="T132" s="18">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"0")))))))))))</f>
        <v>0</v>
      </c>
      <c r="U132" s="32"/>
      <c r="V132" s="32"/>
      <c r="W132" s="18">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"0")))))))))))</f>
        <v>0</v>
      </c>
      <c r="Y132" s="223"/>
    </row>
    <row r="133" spans="2:25" ht="14.45" customHeight="1" x14ac:dyDescent="0.25">
      <c r="B133" s="20" t="s">
        <v>25</v>
      </c>
      <c r="C133" s="22" t="s">
        <v>101</v>
      </c>
      <c r="D133" s="22" t="s">
        <v>107</v>
      </c>
      <c r="E133" s="22" t="s">
        <v>106</v>
      </c>
      <c r="F133" s="39" t="s">
        <v>29</v>
      </c>
      <c r="G133" s="22">
        <v>2025</v>
      </c>
      <c r="H133" s="153">
        <v>1246</v>
      </c>
      <c r="I133" s="27" t="s">
        <v>30</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0)))))))))))</f>
        <v>373800</v>
      </c>
      <c r="K133" s="18">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"0")))))))))))</f>
        <v>13083</v>
      </c>
      <c r="L133" s="18">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"0")))))))))))</f>
        <v>22428</v>
      </c>
      <c r="M133" s="18">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"0")))))))))))</f>
        <v>119616</v>
      </c>
      <c r="N133" s="18">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"0")))))))))))</f>
        <v>123354</v>
      </c>
      <c r="O133" s="18">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"0")))))))))))</f>
        <v>22428</v>
      </c>
      <c r="P133" s="18">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"0")))))))))))</f>
        <v>59808</v>
      </c>
      <c r="Q133" s="18">
        <f t="shared" si="3"/>
        <v>3738</v>
      </c>
      <c r="R133" s="18">
        <f>IF($F133=TiltakstyperKostnadskalkyle!$B$5,($J133*TiltakstyperKostnadskalkyle!K$5)/100,
IF($F133=TiltakstyperKostnadskalkyle!$B$6,($J133*TiltakstyperKostnadskalkyle!K$6)/100,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"0")))))))))</f>
        <v>13083</v>
      </c>
      <c r="S133" s="18">
        <f t="shared" ref="S133:S164" si="5">(2*$J133)/100</f>
        <v>7476</v>
      </c>
      <c r="T133" s="18">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"0")))))))))))</f>
        <v>0</v>
      </c>
      <c r="U133" s="32"/>
      <c r="V133" s="32"/>
      <c r="W133" s="18">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"0")))))))))))</f>
        <v>0</v>
      </c>
      <c r="Y133" s="223"/>
    </row>
    <row r="134" spans="2:25" ht="14.45" customHeight="1" x14ac:dyDescent="0.25">
      <c r="B134" s="20" t="s">
        <v>25</v>
      </c>
      <c r="C134" s="22" t="s">
        <v>101</v>
      </c>
      <c r="D134" s="22" t="s">
        <v>108</v>
      </c>
      <c r="E134" s="22" t="s">
        <v>103</v>
      </c>
      <c r="F134" s="39" t="s">
        <v>37</v>
      </c>
      <c r="G134" s="22">
        <v>2025</v>
      </c>
      <c r="H134" s="153">
        <v>502</v>
      </c>
      <c r="I134" s="27" t="s">
        <v>30</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0)))))))))))</f>
        <v>537140</v>
      </c>
      <c r="K134" s="18">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"0")))))))))))</f>
        <v>8057.1</v>
      </c>
      <c r="L134" s="18">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"0")))))))))))</f>
        <v>16114.2</v>
      </c>
      <c r="M134" s="18">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"0")))))))))))</f>
        <v>107428</v>
      </c>
      <c r="N134" s="18">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"0")))))))))))</f>
        <v>59085.4</v>
      </c>
      <c r="O134" s="18">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"0")))))))))))</f>
        <v>16114.2</v>
      </c>
      <c r="P134" s="18">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"0")))))))))))</f>
        <v>322284</v>
      </c>
      <c r="Q134" s="18">
        <f t="shared" si="3"/>
        <v>5371.4</v>
      </c>
      <c r="R134" s="18">
        <f>IF($F134=TiltakstyperKostnadskalkyle!$B$5,($J134*TiltakstyperKostnadskalkyle!K$5)/100,
IF($F134=TiltakstyperKostnadskalkyle!$B$6,($J134*TiltakstyperKostnadskalkyle!K$6)/100,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"0")))))))))</f>
        <v>8057.1</v>
      </c>
      <c r="S134" s="18">
        <f t="shared" si="5"/>
        <v>10742.8</v>
      </c>
      <c r="T134" s="18">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"0")))))))))))</f>
        <v>0</v>
      </c>
      <c r="U134" s="32"/>
      <c r="V134" s="32"/>
      <c r="W134" s="18">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"0")))))))))))</f>
        <v>0</v>
      </c>
      <c r="Y134" s="223"/>
    </row>
    <row r="135" spans="2:25" ht="14.45" customHeight="1" x14ac:dyDescent="0.25">
      <c r="B135" s="20" t="s">
        <v>25</v>
      </c>
      <c r="C135" s="22" t="s">
        <v>101</v>
      </c>
      <c r="D135" s="22" t="s">
        <v>108</v>
      </c>
      <c r="E135" s="22" t="s">
        <v>105</v>
      </c>
      <c r="F135" s="39" t="s">
        <v>37</v>
      </c>
      <c r="G135" s="22">
        <v>2025</v>
      </c>
      <c r="H135" s="153">
        <v>398</v>
      </c>
      <c r="I135" s="27" t="s">
        <v>30</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0)))))))))))</f>
        <v>425860</v>
      </c>
      <c r="K135" s="18">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"0")))))))))))</f>
        <v>6387.9</v>
      </c>
      <c r="L135" s="18">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"0")))))))))))</f>
        <v>12775.8</v>
      </c>
      <c r="M135" s="18">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"0")))))))))))</f>
        <v>85172</v>
      </c>
      <c r="N135" s="18">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"0")))))))))))</f>
        <v>46844.6</v>
      </c>
      <c r="O135" s="18">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"0")))))))))))</f>
        <v>12775.8</v>
      </c>
      <c r="P135" s="18">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"0")))))))))))</f>
        <v>255516</v>
      </c>
      <c r="Q135" s="18">
        <f t="shared" si="3"/>
        <v>4258.6000000000004</v>
      </c>
      <c r="R135" s="18">
        <f>IF($F135=TiltakstyperKostnadskalkyle!$B$5,($J135*TiltakstyperKostnadskalkyle!K$5)/100,
IF($F135=TiltakstyperKostnadskalkyle!$B$6,($J135*TiltakstyperKostnadskalkyle!K$6)/100,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"0")))))))))</f>
        <v>6387.9</v>
      </c>
      <c r="S135" s="18">
        <f t="shared" si="5"/>
        <v>8517.2000000000007</v>
      </c>
      <c r="T135" s="18">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"0")))))))))))</f>
        <v>0</v>
      </c>
      <c r="U135" s="32"/>
      <c r="V135" s="32"/>
      <c r="W135" s="18">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"0")))))))))))</f>
        <v>0</v>
      </c>
      <c r="Y135" s="223"/>
    </row>
    <row r="136" spans="2:25" ht="14.45" customHeight="1" x14ac:dyDescent="0.25">
      <c r="B136" s="20" t="s">
        <v>25</v>
      </c>
      <c r="C136" s="22" t="s">
        <v>101</v>
      </c>
      <c r="D136" s="22" t="s">
        <v>108</v>
      </c>
      <c r="E136" s="22" t="s">
        <v>106</v>
      </c>
      <c r="F136" s="39" t="s">
        <v>37</v>
      </c>
      <c r="G136" s="22">
        <v>2025</v>
      </c>
      <c r="H136" s="153">
        <v>534</v>
      </c>
      <c r="I136" s="27" t="s">
        <v>30</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0)))))))))))</f>
        <v>571380</v>
      </c>
      <c r="K136" s="18">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"0")))))))))))</f>
        <v>8570.7000000000007</v>
      </c>
      <c r="L136" s="18">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"0")))))))))))</f>
        <v>17141.400000000001</v>
      </c>
      <c r="M136" s="18">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"0")))))))))))</f>
        <v>114276</v>
      </c>
      <c r="N136" s="18">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"0")))))))))))</f>
        <v>62851.8</v>
      </c>
      <c r="O136" s="18">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"0")))))))))))</f>
        <v>17141.400000000001</v>
      </c>
      <c r="P136" s="18">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"0")))))))))))</f>
        <v>342828</v>
      </c>
      <c r="Q136" s="18">
        <f t="shared" si="3"/>
        <v>5713.8</v>
      </c>
      <c r="R136" s="18">
        <f>IF($F136=TiltakstyperKostnadskalkyle!$B$5,($J136*TiltakstyperKostnadskalkyle!K$5)/100,
IF($F136=TiltakstyperKostnadskalkyle!$B$6,($J136*TiltakstyperKostnadskalkyle!K$6)/100,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"0")))))))))</f>
        <v>8570.7000000000007</v>
      </c>
      <c r="S136" s="18">
        <f t="shared" si="5"/>
        <v>11427.6</v>
      </c>
      <c r="T136" s="18">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"0")))))))))))</f>
        <v>0</v>
      </c>
      <c r="U136" s="32"/>
      <c r="V136" s="32"/>
      <c r="W136" s="18">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"0")))))))))))</f>
        <v>0</v>
      </c>
      <c r="Y136" s="223"/>
    </row>
    <row r="137" spans="2:25" ht="14.45" customHeight="1" x14ac:dyDescent="0.25">
      <c r="B137" s="20" t="s">
        <v>25</v>
      </c>
      <c r="C137" s="22" t="s">
        <v>101</v>
      </c>
      <c r="D137" s="22" t="s">
        <v>109</v>
      </c>
      <c r="E137" s="22" t="s">
        <v>103</v>
      </c>
      <c r="F137" s="39" t="s">
        <v>39</v>
      </c>
      <c r="G137" s="22">
        <v>2029</v>
      </c>
      <c r="H137" s="153">
        <v>279</v>
      </c>
      <c r="I137" s="27" t="s">
        <v>30</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0)))))))))))</f>
        <v>1116000</v>
      </c>
      <c r="K137" s="18">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"0")))))))))))</f>
        <v>89280</v>
      </c>
      <c r="L137" s="18">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"0")))))))))))</f>
        <v>89280</v>
      </c>
      <c r="M137" s="18">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"0")))))))))))</f>
        <v>468720</v>
      </c>
      <c r="N137" s="18">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"0")))))))))))</f>
        <v>234360</v>
      </c>
      <c r="O137" s="18">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"0")))))))))))</f>
        <v>89280</v>
      </c>
      <c r="P137" s="18">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"0")))))))))))</f>
        <v>55800</v>
      </c>
      <c r="Q137" s="18">
        <f t="shared" si="3"/>
        <v>11160</v>
      </c>
      <c r="R137" s="18">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"0")))))))))))</f>
        <v>89280</v>
      </c>
      <c r="S137" s="18">
        <f t="shared" si="5"/>
        <v>22320</v>
      </c>
      <c r="T137" s="18">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"0")))))))))))</f>
        <v>0</v>
      </c>
      <c r="U137" s="32"/>
      <c r="V137" s="32"/>
      <c r="W137" s="18">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"0")))))))))))</f>
        <v>0</v>
      </c>
      <c r="Y137" s="223"/>
    </row>
    <row r="138" spans="2:25" x14ac:dyDescent="0.25">
      <c r="B138" s="20" t="s">
        <v>25</v>
      </c>
      <c r="C138" s="22" t="s">
        <v>101</v>
      </c>
      <c r="D138" s="22" t="s">
        <v>109</v>
      </c>
      <c r="E138" s="22" t="s">
        <v>105</v>
      </c>
      <c r="F138" s="39" t="s">
        <v>39</v>
      </c>
      <c r="G138" s="22">
        <v>2029</v>
      </c>
      <c r="H138" s="153">
        <f>146+21</f>
        <v>167</v>
      </c>
      <c r="I138" s="27" t="s">
        <v>30</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0)))))))))))</f>
        <v>668000</v>
      </c>
      <c r="K138" s="18">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"0")))))))))))</f>
        <v>53440</v>
      </c>
      <c r="L138" s="18">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"0")))))))))))</f>
        <v>53440</v>
      </c>
      <c r="M138" s="18">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"0")))))))))))</f>
        <v>280560</v>
      </c>
      <c r="N138" s="18">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"0")))))))))))</f>
        <v>140280</v>
      </c>
      <c r="O138" s="18">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"0")))))))))))</f>
        <v>53440</v>
      </c>
      <c r="P138" s="18">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"0")))))))))))</f>
        <v>33400</v>
      </c>
      <c r="Q138" s="18">
        <f t="shared" ref="Q138:Q201" si="6">(1*$J138)/100</f>
        <v>6680</v>
      </c>
      <c r="R138" s="18">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"0")))))))))))</f>
        <v>53440</v>
      </c>
      <c r="S138" s="18">
        <f t="shared" si="5"/>
        <v>13360</v>
      </c>
      <c r="T138" s="18">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"0")))))))))))</f>
        <v>0</v>
      </c>
      <c r="U138" s="32"/>
      <c r="V138" s="32"/>
      <c r="W138" s="18">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"0")))))))))))</f>
        <v>0</v>
      </c>
      <c r="Y138" s="223"/>
    </row>
    <row r="139" spans="2:25" ht="14.45" customHeight="1" x14ac:dyDescent="0.25">
      <c r="B139" s="20" t="s">
        <v>25</v>
      </c>
      <c r="C139" s="22" t="s">
        <v>101</v>
      </c>
      <c r="D139" s="22" t="s">
        <v>109</v>
      </c>
      <c r="E139" s="22" t="s">
        <v>106</v>
      </c>
      <c r="F139" s="39" t="s">
        <v>39</v>
      </c>
      <c r="G139" s="22">
        <v>2029</v>
      </c>
      <c r="H139" s="153">
        <f>237+32</f>
        <v>269</v>
      </c>
      <c r="I139" s="27" t="s">
        <v>30</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0)))))))))))</f>
        <v>1076000</v>
      </c>
      <c r="K139" s="18">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"0")))))))))))</f>
        <v>86080</v>
      </c>
      <c r="L139" s="18">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"0")))))))))))</f>
        <v>86080</v>
      </c>
      <c r="M139" s="18">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"0")))))))))))</f>
        <v>451920</v>
      </c>
      <c r="N139" s="18">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"0")))))))))))</f>
        <v>225960</v>
      </c>
      <c r="O139" s="18">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"0")))))))))))</f>
        <v>86080</v>
      </c>
      <c r="P139" s="18">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"0")))))))))))</f>
        <v>53800</v>
      </c>
      <c r="Q139" s="18">
        <f t="shared" si="6"/>
        <v>10760</v>
      </c>
      <c r="R139" s="18">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"0")))))))))))</f>
        <v>86080</v>
      </c>
      <c r="S139" s="18">
        <f t="shared" si="5"/>
        <v>21520</v>
      </c>
      <c r="T139" s="18">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"0")))))))))))</f>
        <v>0</v>
      </c>
      <c r="U139" s="18"/>
      <c r="V139" s="32"/>
      <c r="W139" s="18">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"0")))))))))))</f>
        <v>0</v>
      </c>
      <c r="Y139" s="223"/>
    </row>
    <row r="140" spans="2:25" ht="14.45" customHeight="1" x14ac:dyDescent="0.25">
      <c r="B140" s="20" t="s">
        <v>25</v>
      </c>
      <c r="C140" s="22" t="s">
        <v>101</v>
      </c>
      <c r="D140" s="22" t="s">
        <v>110</v>
      </c>
      <c r="E140" s="22" t="s">
        <v>41</v>
      </c>
      <c r="F140" s="39" t="s">
        <v>42</v>
      </c>
      <c r="G140" s="22">
        <v>2029</v>
      </c>
      <c r="H140" s="153">
        <v>2640</v>
      </c>
      <c r="I140" s="27" t="s">
        <v>30</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0)))))))))))</f>
        <v>4488000</v>
      </c>
      <c r="K140" s="18">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"0")))))))))))</f>
        <v>403920</v>
      </c>
      <c r="L140" s="18">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"0")))))))))))</f>
        <v>359040</v>
      </c>
      <c r="M140" s="18">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"0")))))))))))</f>
        <v>762960</v>
      </c>
      <c r="N140" s="18">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"0")))))))))))</f>
        <v>448800</v>
      </c>
      <c r="O140" s="18">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"0")))))))))))</f>
        <v>359040</v>
      </c>
      <c r="P140" s="18">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"0")))))))))))</f>
        <v>269280</v>
      </c>
      <c r="Q140" s="18">
        <f t="shared" si="6"/>
        <v>44880</v>
      </c>
      <c r="R140" s="18">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"0")))))))))))</f>
        <v>403920</v>
      </c>
      <c r="S140" s="18">
        <f t="shared" si="5"/>
        <v>89760</v>
      </c>
      <c r="T140" s="18">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"0")))))))))))</f>
        <v>448800</v>
      </c>
      <c r="U140" s="18"/>
      <c r="V140" s="32"/>
      <c r="W140" s="18">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"0")))))))))))</f>
        <v>897600</v>
      </c>
      <c r="Y140" s="223"/>
    </row>
    <row r="141" spans="2:25" ht="14.45" customHeight="1" x14ac:dyDescent="0.25">
      <c r="B141" s="20" t="s">
        <v>25</v>
      </c>
      <c r="C141" s="22" t="s">
        <v>101</v>
      </c>
      <c r="D141" s="22" t="s">
        <v>45</v>
      </c>
      <c r="E141" s="22" t="s">
        <v>111</v>
      </c>
      <c r="F141" s="39" t="s">
        <v>47</v>
      </c>
      <c r="G141" s="103">
        <v>45370</v>
      </c>
      <c r="H141" s="153"/>
      <c r="I141" s="27"/>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"0")))))))))))</f>
        <v>0</v>
      </c>
      <c r="Q141" s="18">
        <f t="shared" si="6"/>
        <v>0</v>
      </c>
      <c r="R141" s="18" t="str">
        <f>IF($F141=TiltakstyperKostnadskalkyle!$B$5,($J141*TiltakstyperKostnadskalkyle!K$5)/100,
IF($F141=TiltakstyperKostnadskalkyle!$B$6,($J141*TiltakstyperKostnadskalkyle!K$6)/100,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"0")))))))))</f>
        <v>0</v>
      </c>
      <c r="S141" s="18">
        <f t="shared" si="5"/>
        <v>0</v>
      </c>
      <c r="T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"0")))))))))))</f>
        <v>0</v>
      </c>
      <c r="U141" s="18"/>
      <c r="V141" s="32"/>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"0")))))))))))</f>
        <v>0</v>
      </c>
      <c r="Y141" s="223"/>
    </row>
    <row r="142" spans="2:25" ht="14.45" customHeight="1" x14ac:dyDescent="0.25">
      <c r="B142" s="20" t="s">
        <v>25</v>
      </c>
      <c r="C142" s="22" t="s">
        <v>112</v>
      </c>
      <c r="D142" s="22" t="s">
        <v>113</v>
      </c>
      <c r="E142" s="22" t="s">
        <v>114</v>
      </c>
      <c r="F142" s="39" t="s">
        <v>29</v>
      </c>
      <c r="G142" s="22">
        <v>2025</v>
      </c>
      <c r="H142" s="153">
        <v>477</v>
      </c>
      <c r="I142" s="27" t="s">
        <v>30</v>
      </c>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0)))))))))))</f>
        <v>143100</v>
      </c>
      <c r="K142" s="18">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"0")))))))))))</f>
        <v>5008.5</v>
      </c>
      <c r="L142" s="18">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"0")))))))))))</f>
        <v>8586</v>
      </c>
      <c r="M142" s="18">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"0")))))))))))</f>
        <v>45792</v>
      </c>
      <c r="N142" s="18">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"0")))))))))))</f>
        <v>47223</v>
      </c>
      <c r="O142" s="18">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"0")))))))))))</f>
        <v>8586</v>
      </c>
      <c r="P142" s="18">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"0")))))))))))</f>
        <v>22896</v>
      </c>
      <c r="Q142" s="18">
        <f t="shared" si="6"/>
        <v>1431</v>
      </c>
      <c r="R142" s="18">
        <f>IF($F142=TiltakstyperKostnadskalkyle!$B$5,($J142*TiltakstyperKostnadskalkyle!K$5)/100,
IF($F142=TiltakstyperKostnadskalkyle!$B$6,($J142*TiltakstyperKostnadskalkyle!K$6)/100,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"0")))))))))</f>
        <v>5008.5</v>
      </c>
      <c r="S142" s="18">
        <f t="shared" si="5"/>
        <v>2862</v>
      </c>
      <c r="T142" s="18">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"0")))))))))))</f>
        <v>0</v>
      </c>
      <c r="U142" s="18"/>
      <c r="V142" s="32"/>
      <c r="W142" s="18">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"0")))))))))))</f>
        <v>0</v>
      </c>
      <c r="Y142" s="223"/>
    </row>
    <row r="143" spans="2:25" ht="14.45" customHeight="1" x14ac:dyDescent="0.25">
      <c r="B143" s="20" t="s">
        <v>25</v>
      </c>
      <c r="C143" s="22" t="s">
        <v>112</v>
      </c>
      <c r="D143" s="22" t="s">
        <v>113</v>
      </c>
      <c r="E143" s="22" t="s">
        <v>115</v>
      </c>
      <c r="F143" s="39" t="s">
        <v>29</v>
      </c>
      <c r="G143" s="22">
        <v>2025</v>
      </c>
      <c r="H143" s="153">
        <v>639</v>
      </c>
      <c r="I143" s="27" t="s">
        <v>30</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0)))))))))))</f>
        <v>191700</v>
      </c>
      <c r="K143" s="18">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"0")))))))))))</f>
        <v>6709.5</v>
      </c>
      <c r="L143" s="18">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"0")))))))))))</f>
        <v>11502</v>
      </c>
      <c r="M143" s="18">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"0")))))))))))</f>
        <v>61344</v>
      </c>
      <c r="N143" s="18">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"0")))))))))))</f>
        <v>63261</v>
      </c>
      <c r="O143" s="18">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"0")))))))))))</f>
        <v>11502</v>
      </c>
      <c r="P143" s="18">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"0")))))))))))</f>
        <v>30672</v>
      </c>
      <c r="Q143" s="18">
        <f t="shared" si="6"/>
        <v>1917</v>
      </c>
      <c r="R143" s="18">
        <f>IF($F143=TiltakstyperKostnadskalkyle!$B$5,($J143*TiltakstyperKostnadskalkyle!K$5)/100,
IF($F143=TiltakstyperKostnadskalkyle!$B$6,($J143*TiltakstyperKostnadskalkyle!K$6)/100,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"0")))))))))</f>
        <v>6709.5</v>
      </c>
      <c r="S143" s="18">
        <f t="shared" si="5"/>
        <v>3834</v>
      </c>
      <c r="T143" s="18">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"0")))))))))))</f>
        <v>0</v>
      </c>
      <c r="U143" s="18"/>
      <c r="V143" s="32"/>
      <c r="W143" s="18">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"0")))))))))))</f>
        <v>0</v>
      </c>
      <c r="Y143" s="223"/>
    </row>
    <row r="144" spans="2:25" ht="14.45" customHeight="1" x14ac:dyDescent="0.25">
      <c r="B144" s="20" t="s">
        <v>25</v>
      </c>
      <c r="C144" s="22" t="s">
        <v>112</v>
      </c>
      <c r="D144" s="22" t="s">
        <v>113</v>
      </c>
      <c r="E144" s="22" t="s">
        <v>116</v>
      </c>
      <c r="F144" s="39" t="s">
        <v>29</v>
      </c>
      <c r="G144" s="22">
        <v>2025</v>
      </c>
      <c r="H144" s="153">
        <v>1191</v>
      </c>
      <c r="I144" s="27" t="s">
        <v>30</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0)))))))))))</f>
        <v>357300</v>
      </c>
      <c r="K144" s="18">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"0")))))))))))</f>
        <v>12505.5</v>
      </c>
      <c r="L144" s="18">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"0")))))))))))</f>
        <v>21438</v>
      </c>
      <c r="M144" s="18">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"0")))))))))))</f>
        <v>114336</v>
      </c>
      <c r="N144" s="18">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"0")))))))))))</f>
        <v>117909</v>
      </c>
      <c r="O144" s="18">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"0")))))))))))</f>
        <v>21438</v>
      </c>
      <c r="P144" s="18">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"0")))))))))))</f>
        <v>57168</v>
      </c>
      <c r="Q144" s="18">
        <f t="shared" si="6"/>
        <v>3573</v>
      </c>
      <c r="R144" s="18">
        <f>IF($F144=TiltakstyperKostnadskalkyle!$B$5,($J144*TiltakstyperKostnadskalkyle!K$5)/100,
IF($F144=TiltakstyperKostnadskalkyle!$B$6,($J144*TiltakstyperKostnadskalkyle!K$6)/100,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"0")))))))))</f>
        <v>12505.5</v>
      </c>
      <c r="S144" s="18">
        <f t="shared" si="5"/>
        <v>7146</v>
      </c>
      <c r="T144" s="18">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"0")))))))))))</f>
        <v>0</v>
      </c>
      <c r="U144" s="18"/>
      <c r="V144" s="32"/>
      <c r="W144" s="18">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"0")))))))))))</f>
        <v>0</v>
      </c>
      <c r="Y144" s="223"/>
    </row>
    <row r="145" spans="2:25" ht="14.45" customHeight="1" x14ac:dyDescent="0.25">
      <c r="B145" s="20" t="s">
        <v>25</v>
      </c>
      <c r="C145" s="22" t="s">
        <v>112</v>
      </c>
      <c r="D145" s="22" t="s">
        <v>117</v>
      </c>
      <c r="E145" s="22" t="s">
        <v>114</v>
      </c>
      <c r="F145" s="39" t="s">
        <v>37</v>
      </c>
      <c r="G145" s="22">
        <v>2025</v>
      </c>
      <c r="H145" s="153">
        <v>477</v>
      </c>
      <c r="I145" s="27" t="s">
        <v>30</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0)))))))))))</f>
        <v>510390</v>
      </c>
      <c r="K145" s="18">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"0")))))))))))</f>
        <v>7655.85</v>
      </c>
      <c r="L145" s="18">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"0")))))))))))</f>
        <v>15311.7</v>
      </c>
      <c r="M145" s="18">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"0")))))))))))</f>
        <v>102078</v>
      </c>
      <c r="N145" s="18">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"0")))))))))))</f>
        <v>56142.9</v>
      </c>
      <c r="O145" s="18">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"0")))))))))))</f>
        <v>15311.7</v>
      </c>
      <c r="P145" s="18">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"0")))))))))))</f>
        <v>306234</v>
      </c>
      <c r="Q145" s="18">
        <f t="shared" si="6"/>
        <v>5103.8999999999996</v>
      </c>
      <c r="R145" s="18">
        <f>IF($F145=TiltakstyperKostnadskalkyle!$B$5,($J145*TiltakstyperKostnadskalkyle!K$5)/100,
IF($F145=TiltakstyperKostnadskalkyle!$B$6,($J145*TiltakstyperKostnadskalkyle!K$6)/100,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"0")))))))))</f>
        <v>7655.85</v>
      </c>
      <c r="S145" s="18">
        <f t="shared" si="5"/>
        <v>10207.799999999999</v>
      </c>
      <c r="T145" s="18">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"0")))))))))))</f>
        <v>0</v>
      </c>
      <c r="U145" s="18"/>
      <c r="V145" s="32"/>
      <c r="W145" s="18">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"0")))))))))))</f>
        <v>0</v>
      </c>
      <c r="Y145" s="223"/>
    </row>
    <row r="146" spans="2:25" ht="14.45" customHeight="1" x14ac:dyDescent="0.25">
      <c r="B146" s="20" t="s">
        <v>25</v>
      </c>
      <c r="C146" s="22" t="s">
        <v>112</v>
      </c>
      <c r="D146" s="22" t="s">
        <v>117</v>
      </c>
      <c r="E146" s="22" t="s">
        <v>115</v>
      </c>
      <c r="F146" s="39" t="s">
        <v>37</v>
      </c>
      <c r="G146" s="22">
        <v>2025</v>
      </c>
      <c r="H146" s="153">
        <v>416</v>
      </c>
      <c r="I146" s="27" t="s">
        <v>30</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0)))))))))))</f>
        <v>445120</v>
      </c>
      <c r="K146" s="18">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"0")))))))))))</f>
        <v>6676.8</v>
      </c>
      <c r="L146" s="18">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"0")))))))))))</f>
        <v>13353.6</v>
      </c>
      <c r="M146" s="18">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"0")))))))))))</f>
        <v>89024</v>
      </c>
      <c r="N146" s="18">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"0")))))))))))</f>
        <v>48963.199999999997</v>
      </c>
      <c r="O146" s="18">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"0")))))))))))</f>
        <v>13353.6</v>
      </c>
      <c r="P146" s="18">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"0")))))))))))</f>
        <v>267072</v>
      </c>
      <c r="Q146" s="18">
        <f t="shared" si="6"/>
        <v>4451.2</v>
      </c>
      <c r="R146" s="18">
        <f>IF($F146=TiltakstyperKostnadskalkyle!$B$5,($J146*TiltakstyperKostnadskalkyle!K$5)/100,
IF($F146=TiltakstyperKostnadskalkyle!$B$6,($J146*TiltakstyperKostnadskalkyle!K$6)/100,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"0")))))))))</f>
        <v>6676.8</v>
      </c>
      <c r="S146" s="18">
        <f t="shared" si="5"/>
        <v>8902.4</v>
      </c>
      <c r="T146" s="18">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"0")))))))))))</f>
        <v>0</v>
      </c>
      <c r="U146" s="18"/>
      <c r="V146" s="32"/>
      <c r="W146" s="18">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"0")))))))))))</f>
        <v>0</v>
      </c>
      <c r="Y146" s="223"/>
    </row>
    <row r="147" spans="2:25" ht="14.45" customHeight="1" x14ac:dyDescent="0.25">
      <c r="B147" s="20" t="s">
        <v>25</v>
      </c>
      <c r="C147" s="22" t="s">
        <v>112</v>
      </c>
      <c r="D147" s="22" t="s">
        <v>117</v>
      </c>
      <c r="E147" s="22" t="s">
        <v>116</v>
      </c>
      <c r="F147" s="39" t="s">
        <v>37</v>
      </c>
      <c r="G147" s="22">
        <v>2025</v>
      </c>
      <c r="H147" s="153">
        <v>756</v>
      </c>
      <c r="I147" s="27" t="s">
        <v>30</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0)))))))))))</f>
        <v>808920</v>
      </c>
      <c r="K147" s="18">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"0")))))))))))</f>
        <v>12133.8</v>
      </c>
      <c r="L147" s="18">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"0")))))))))))</f>
        <v>24267.599999999999</v>
      </c>
      <c r="M147" s="18">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"0")))))))))))</f>
        <v>161784</v>
      </c>
      <c r="N147" s="18">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"0")))))))))))</f>
        <v>88981.2</v>
      </c>
      <c r="O147" s="18">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"0")))))))))))</f>
        <v>24267.599999999999</v>
      </c>
      <c r="P147" s="18">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"0")))))))))))</f>
        <v>485352</v>
      </c>
      <c r="Q147" s="18">
        <f t="shared" si="6"/>
        <v>8089.2</v>
      </c>
      <c r="R147" s="18">
        <f>IF($F147=TiltakstyperKostnadskalkyle!$B$5,($J147*TiltakstyperKostnadskalkyle!K$5)/100,
IF($F147=TiltakstyperKostnadskalkyle!$B$6,($J147*TiltakstyperKostnadskalkyle!K$6)/100,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"0")))))))))</f>
        <v>12133.8</v>
      </c>
      <c r="S147" s="18">
        <f t="shared" si="5"/>
        <v>16178.4</v>
      </c>
      <c r="T147" s="18">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"0")))))))))))</f>
        <v>0</v>
      </c>
      <c r="U147" s="18"/>
      <c r="V147" s="32"/>
      <c r="W147" s="18">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"0")))))))))))</f>
        <v>0</v>
      </c>
      <c r="Y147" s="223"/>
    </row>
    <row r="148" spans="2:25" ht="14.45" customHeight="1" x14ac:dyDescent="0.25">
      <c r="B148" s="20" t="s">
        <v>25</v>
      </c>
      <c r="C148" s="22" t="s">
        <v>112</v>
      </c>
      <c r="D148" s="22" t="s">
        <v>118</v>
      </c>
      <c r="E148" s="22" t="s">
        <v>41</v>
      </c>
      <c r="F148" s="39" t="s">
        <v>42</v>
      </c>
      <c r="G148" s="22">
        <v>2027</v>
      </c>
      <c r="H148" s="153">
        <v>1900</v>
      </c>
      <c r="I148" s="27" t="s">
        <v>30</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0)))))))))))</f>
        <v>3230000</v>
      </c>
      <c r="K148" s="18">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"0")))))))))))</f>
        <v>290700</v>
      </c>
      <c r="L148" s="18">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"0")))))))))))</f>
        <v>258400</v>
      </c>
      <c r="M148" s="18">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"0")))))))))))</f>
        <v>549100</v>
      </c>
      <c r="N148" s="18">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"0")))))))))))</f>
        <v>323000</v>
      </c>
      <c r="O148" s="18">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"0")))))))))))</f>
        <v>258400</v>
      </c>
      <c r="P148" s="18">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"0")))))))))))</f>
        <v>193800</v>
      </c>
      <c r="Q148" s="18">
        <f t="shared" si="6"/>
        <v>32300</v>
      </c>
      <c r="R148" s="18">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"0")))))))))))</f>
        <v>290700</v>
      </c>
      <c r="S148" s="18">
        <f t="shared" si="5"/>
        <v>64600</v>
      </c>
      <c r="T148" s="18">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"0")))))))))))</f>
        <v>323000</v>
      </c>
      <c r="U148" s="18"/>
      <c r="V148" s="32"/>
      <c r="W148" s="18">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"0")))))))))))</f>
        <v>646000</v>
      </c>
      <c r="Y148" s="223"/>
    </row>
    <row r="149" spans="2:25" ht="14.45" customHeight="1" x14ac:dyDescent="0.25">
      <c r="B149" s="20" t="s">
        <v>25</v>
      </c>
      <c r="C149" s="22" t="s">
        <v>112</v>
      </c>
      <c r="D149" s="22" t="s">
        <v>119</v>
      </c>
      <c r="E149" s="22" t="s">
        <v>114</v>
      </c>
      <c r="F149" s="39" t="s">
        <v>39</v>
      </c>
      <c r="G149" s="22">
        <v>2027</v>
      </c>
      <c r="H149" s="153">
        <f>170+17</f>
        <v>187</v>
      </c>
      <c r="I149" s="27" t="s">
        <v>30</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0)))))))))))</f>
        <v>748000</v>
      </c>
      <c r="K149" s="18">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"0")))))))))))</f>
        <v>59840</v>
      </c>
      <c r="L149" s="18">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"0")))))))))))</f>
        <v>59840</v>
      </c>
      <c r="M149" s="18">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"0")))))))))))</f>
        <v>314160</v>
      </c>
      <c r="N149" s="18">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"0")))))))))))</f>
        <v>157080</v>
      </c>
      <c r="O149" s="18">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"0")))))))))))</f>
        <v>59840</v>
      </c>
      <c r="P149" s="18">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"0")))))))))))</f>
        <v>37400</v>
      </c>
      <c r="Q149" s="18">
        <f t="shared" si="6"/>
        <v>7480</v>
      </c>
      <c r="R149" s="18">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"0")))))))))))</f>
        <v>59840</v>
      </c>
      <c r="S149" s="18">
        <f t="shared" si="5"/>
        <v>14960</v>
      </c>
      <c r="T149" s="18">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"0")))))))))))</f>
        <v>0</v>
      </c>
      <c r="U149" s="18"/>
      <c r="V149" s="32"/>
      <c r="W149" s="18">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"0")))))))))))</f>
        <v>0</v>
      </c>
      <c r="Y149" s="223"/>
    </row>
    <row r="150" spans="2:25" ht="14.45" customHeight="1" x14ac:dyDescent="0.25">
      <c r="B150" s="20" t="s">
        <v>25</v>
      </c>
      <c r="C150" s="22" t="s">
        <v>112</v>
      </c>
      <c r="D150" s="22" t="s">
        <v>119</v>
      </c>
      <c r="E150" s="22" t="s">
        <v>115</v>
      </c>
      <c r="F150" s="39" t="s">
        <v>39</v>
      </c>
      <c r="G150" s="22">
        <v>2027</v>
      </c>
      <c r="H150" s="153">
        <f>137+17</f>
        <v>154</v>
      </c>
      <c r="I150" s="27" t="s">
        <v>30</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0)))))))))))</f>
        <v>616000</v>
      </c>
      <c r="K150" s="18">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"0")))))))))))</f>
        <v>49280</v>
      </c>
      <c r="L150" s="18">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"0")))))))))))</f>
        <v>49280</v>
      </c>
      <c r="M150" s="18">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"0")))))))))))</f>
        <v>258720</v>
      </c>
      <c r="N150" s="18">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"0")))))))))))</f>
        <v>129360</v>
      </c>
      <c r="O150" s="18">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"0")))))))))))</f>
        <v>49280</v>
      </c>
      <c r="P150" s="18">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"0")))))))))))</f>
        <v>30800</v>
      </c>
      <c r="Q150" s="18">
        <f t="shared" si="6"/>
        <v>6160</v>
      </c>
      <c r="R150" s="18">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"0")))))))))))</f>
        <v>49280</v>
      </c>
      <c r="S150" s="18">
        <f t="shared" si="5"/>
        <v>12320</v>
      </c>
      <c r="T150" s="18">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"0")))))))))))</f>
        <v>0</v>
      </c>
      <c r="U150" s="18"/>
      <c r="V150" s="32"/>
      <c r="W150" s="18">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"0")))))))))))</f>
        <v>0</v>
      </c>
      <c r="Y150" s="223"/>
    </row>
    <row r="151" spans="2:25" ht="14.45" customHeight="1" x14ac:dyDescent="0.25">
      <c r="B151" s="20" t="s">
        <v>25</v>
      </c>
      <c r="C151" s="22" t="s">
        <v>112</v>
      </c>
      <c r="D151" s="22" t="s">
        <v>119</v>
      </c>
      <c r="E151" s="22" t="s">
        <v>116</v>
      </c>
      <c r="F151" s="39" t="s">
        <v>39</v>
      </c>
      <c r="G151" s="22">
        <v>2027</v>
      </c>
      <c r="H151" s="153">
        <f>272+17</f>
        <v>289</v>
      </c>
      <c r="I151" s="27" t="s">
        <v>30</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0)))))))))))</f>
        <v>1156000</v>
      </c>
      <c r="K151" s="18">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"0")))))))))))</f>
        <v>92480</v>
      </c>
      <c r="L151" s="18">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"0")))))))))))</f>
        <v>92480</v>
      </c>
      <c r="M151" s="18">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"0")))))))))))</f>
        <v>485520</v>
      </c>
      <c r="N151" s="18">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"0")))))))))))</f>
        <v>242760</v>
      </c>
      <c r="O151" s="18">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"0")))))))))))</f>
        <v>92480</v>
      </c>
      <c r="P151" s="18">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"0")))))))))))</f>
        <v>57800</v>
      </c>
      <c r="Q151" s="18">
        <f t="shared" si="6"/>
        <v>11560</v>
      </c>
      <c r="R151" s="18">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"0")))))))))))</f>
        <v>92480</v>
      </c>
      <c r="S151" s="18">
        <f t="shared" si="5"/>
        <v>23120</v>
      </c>
      <c r="T151" s="18">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"0")))))))))))</f>
        <v>0</v>
      </c>
      <c r="U151" s="32"/>
      <c r="V151" s="32"/>
      <c r="W151" s="18">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"0")))))))))))</f>
        <v>0</v>
      </c>
      <c r="Y151" s="223"/>
    </row>
    <row r="152" spans="2:25" ht="14.45" customHeight="1" x14ac:dyDescent="0.25">
      <c r="B152" s="20" t="s">
        <v>25</v>
      </c>
      <c r="C152" s="22" t="s">
        <v>112</v>
      </c>
      <c r="D152" s="22" t="s">
        <v>120</v>
      </c>
      <c r="E152" s="22" t="s">
        <v>114</v>
      </c>
      <c r="F152" s="39" t="s">
        <v>44</v>
      </c>
      <c r="G152" s="22">
        <v>2031</v>
      </c>
      <c r="H152" s="153">
        <v>50</v>
      </c>
      <c r="I152" s="27" t="s">
        <v>30</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0)))))))))))</f>
        <v>600000</v>
      </c>
      <c r="K152" s="18">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"0")))))))))))</f>
        <v>48000</v>
      </c>
      <c r="L152" s="18">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"0")))))))))))</f>
        <v>48000</v>
      </c>
      <c r="M152" s="18">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"0")))))))))))</f>
        <v>252000</v>
      </c>
      <c r="N152" s="18">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"0")))))))))))</f>
        <v>126000</v>
      </c>
      <c r="O152" s="18">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"0")))))))))))</f>
        <v>48000</v>
      </c>
      <c r="P152" s="18">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"0")))))))))))</f>
        <v>30000</v>
      </c>
      <c r="Q152" s="18">
        <f t="shared" si="6"/>
        <v>6000</v>
      </c>
      <c r="R152" s="18">
        <f>IF($F152=TiltakstyperKostnadskalkyle!$B$5,($J152*TiltakstyperKostnadskalkyle!K$5)/100,
IF($F152=TiltakstyperKostnadskalkyle!$B$6,($J152*TiltakstyperKostnadskalkyle!K$6)/100,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"0")))))))))</f>
        <v>48000</v>
      </c>
      <c r="S152" s="18">
        <f t="shared" si="5"/>
        <v>12000</v>
      </c>
      <c r="T152" s="18">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"0")))))))))))</f>
        <v>0</v>
      </c>
      <c r="U152" s="32"/>
      <c r="V152" s="32"/>
      <c r="W152" s="18">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"0")))))))))))</f>
        <v>0</v>
      </c>
      <c r="Y152" s="223"/>
    </row>
    <row r="153" spans="2:25" x14ac:dyDescent="0.25">
      <c r="B153" s="20" t="s">
        <v>25</v>
      </c>
      <c r="C153" s="22" t="s">
        <v>112</v>
      </c>
      <c r="D153" s="22" t="s">
        <v>120</v>
      </c>
      <c r="E153" s="22" t="s">
        <v>115</v>
      </c>
      <c r="F153" s="39" t="s">
        <v>44</v>
      </c>
      <c r="G153" s="22">
        <v>2031</v>
      </c>
      <c r="H153" s="153">
        <v>50</v>
      </c>
      <c r="I153" s="27" t="s">
        <v>30</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0)))))))))))</f>
        <v>600000</v>
      </c>
      <c r="K153" s="18">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"0")))))))))))</f>
        <v>48000</v>
      </c>
      <c r="L153" s="18">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"0")))))))))))</f>
        <v>48000</v>
      </c>
      <c r="M153" s="18">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"0")))))))))))</f>
        <v>252000</v>
      </c>
      <c r="N153" s="18">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"0")))))))))))</f>
        <v>126000</v>
      </c>
      <c r="O153" s="18">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"0")))))))))))</f>
        <v>48000</v>
      </c>
      <c r="P153" s="18">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"0")))))))))))</f>
        <v>30000</v>
      </c>
      <c r="Q153" s="18">
        <f t="shared" si="6"/>
        <v>6000</v>
      </c>
      <c r="R153" s="18">
        <f>IF($F153=TiltakstyperKostnadskalkyle!$B$5,($J153*TiltakstyperKostnadskalkyle!K$5)/100,
IF($F153=TiltakstyperKostnadskalkyle!$B$6,($J153*TiltakstyperKostnadskalkyle!K$6)/100,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"0")))))))))</f>
        <v>48000</v>
      </c>
      <c r="S153" s="18">
        <f t="shared" si="5"/>
        <v>12000</v>
      </c>
      <c r="T153" s="18">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"0")))))))))))</f>
        <v>0</v>
      </c>
      <c r="U153" s="32"/>
      <c r="V153" s="32"/>
      <c r="W153" s="18">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"0")))))))))))</f>
        <v>0</v>
      </c>
      <c r="Y153" s="223"/>
    </row>
    <row r="154" spans="2:25" ht="14.45" customHeight="1" x14ac:dyDescent="0.25">
      <c r="B154" s="20" t="s">
        <v>25</v>
      </c>
      <c r="C154" s="22" t="s">
        <v>112</v>
      </c>
      <c r="D154" s="22" t="s">
        <v>120</v>
      </c>
      <c r="E154" s="22" t="s">
        <v>116</v>
      </c>
      <c r="F154" s="39" t="s">
        <v>44</v>
      </c>
      <c r="G154" s="22">
        <v>2031</v>
      </c>
      <c r="H154" s="153">
        <v>60</v>
      </c>
      <c r="I154" s="27" t="s">
        <v>30</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0)))))))))))</f>
        <v>720000</v>
      </c>
      <c r="K154" s="18">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"0")))))))))))</f>
        <v>57600</v>
      </c>
      <c r="L154" s="18">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"0")))))))))))</f>
        <v>57600</v>
      </c>
      <c r="M154" s="18">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"0")))))))))))</f>
        <v>302400</v>
      </c>
      <c r="N154" s="18">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"0")))))))))))</f>
        <v>151200</v>
      </c>
      <c r="O154" s="18">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"0")))))))))))</f>
        <v>57600</v>
      </c>
      <c r="P154" s="18">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"0")))))))))))</f>
        <v>36000</v>
      </c>
      <c r="Q154" s="18">
        <f t="shared" si="6"/>
        <v>7200</v>
      </c>
      <c r="R154" s="18">
        <f>IF($F154=TiltakstyperKostnadskalkyle!$B$5,($J154*TiltakstyperKostnadskalkyle!K$5)/100,
IF($F154=TiltakstyperKostnadskalkyle!$B$6,($J154*TiltakstyperKostnadskalkyle!K$6)/100,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"0")))))))))</f>
        <v>57600</v>
      </c>
      <c r="S154" s="18">
        <f t="shared" si="5"/>
        <v>14400</v>
      </c>
      <c r="T154" s="18">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"0")))))))))))</f>
        <v>0</v>
      </c>
      <c r="U154" s="32"/>
      <c r="V154" s="32"/>
      <c r="W154" s="18">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"0")))))))))))</f>
        <v>0</v>
      </c>
      <c r="Y154" s="223"/>
    </row>
    <row r="155" spans="2:25" ht="14.45" customHeight="1" x14ac:dyDescent="0.25">
      <c r="B155" s="20" t="s">
        <v>25</v>
      </c>
      <c r="C155" s="22" t="s">
        <v>112</v>
      </c>
      <c r="D155" s="22" t="s">
        <v>45</v>
      </c>
      <c r="E155" s="22" t="s">
        <v>121</v>
      </c>
      <c r="F155" s="39" t="s">
        <v>47</v>
      </c>
      <c r="G155" s="103">
        <v>45358</v>
      </c>
      <c r="H155" s="153"/>
      <c r="I155" s="27"/>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"0")))))))))))</f>
        <v>0</v>
      </c>
      <c r="Q155" s="18">
        <f t="shared" si="6"/>
        <v>0</v>
      </c>
      <c r="R155" s="18" t="str">
        <f>IF($F155=TiltakstyperKostnadskalkyle!$B$5,($J155*TiltakstyperKostnadskalkyle!K$5)/100,
IF($F155=TiltakstyperKostnadskalkyle!$B$6,($J155*TiltakstyperKostnadskalkyle!K$6)/100,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"0")))))))))</f>
        <v>0</v>
      </c>
      <c r="S155" s="18">
        <f t="shared" si="5"/>
        <v>0</v>
      </c>
      <c r="T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"0")))))))))))</f>
        <v>0</v>
      </c>
      <c r="U155" s="32"/>
      <c r="V155" s="32"/>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"0")))))))))))</f>
        <v>0</v>
      </c>
      <c r="Y155" s="223"/>
    </row>
    <row r="156" spans="2:25" ht="14.45" customHeight="1" x14ac:dyDescent="0.25">
      <c r="B156" s="20" t="s">
        <v>25</v>
      </c>
      <c r="C156" s="22" t="s">
        <v>122</v>
      </c>
      <c r="D156" s="22" t="s">
        <v>123</v>
      </c>
      <c r="E156" s="22" t="s">
        <v>124</v>
      </c>
      <c r="F156" s="39" t="s">
        <v>44</v>
      </c>
      <c r="G156" s="22">
        <v>2024</v>
      </c>
      <c r="H156" s="153">
        <v>30</v>
      </c>
      <c r="I156" s="27" t="s">
        <v>30</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0)))))))))))</f>
        <v>360000</v>
      </c>
      <c r="K156" s="18">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"0")))))))))))</f>
        <v>28800</v>
      </c>
      <c r="L156" s="18">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"0")))))))))))</f>
        <v>28800</v>
      </c>
      <c r="M156" s="18">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"0")))))))))))</f>
        <v>151200</v>
      </c>
      <c r="N156" s="18">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"0")))))))))))</f>
        <v>75600</v>
      </c>
      <c r="O156" s="18">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"0")))))))))))</f>
        <v>28800</v>
      </c>
      <c r="P156" s="18">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"0")))))))))))</f>
        <v>18000</v>
      </c>
      <c r="Q156" s="18">
        <f t="shared" si="6"/>
        <v>3600</v>
      </c>
      <c r="R156" s="18">
        <f>IF($F156=TiltakstyperKostnadskalkyle!$B$5,($J156*TiltakstyperKostnadskalkyle!K$5)/100,
IF($F156=TiltakstyperKostnadskalkyle!$B$6,($J156*TiltakstyperKostnadskalkyle!K$6)/100,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"0")))))))))</f>
        <v>28800</v>
      </c>
      <c r="S156" s="18">
        <f t="shared" si="5"/>
        <v>7200</v>
      </c>
      <c r="T156" s="18">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"0")))))))))))</f>
        <v>0</v>
      </c>
      <c r="U156" s="32"/>
      <c r="V156" s="32"/>
      <c r="W156" s="18">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"0")))))))))))</f>
        <v>0</v>
      </c>
      <c r="Y156" s="223"/>
    </row>
    <row r="157" spans="2:25" ht="14.45" customHeight="1" x14ac:dyDescent="0.25">
      <c r="B157" s="20" t="s">
        <v>25</v>
      </c>
      <c r="C157" s="22" t="s">
        <v>122</v>
      </c>
      <c r="D157" s="22" t="s">
        <v>123</v>
      </c>
      <c r="E157" s="22" t="s">
        <v>125</v>
      </c>
      <c r="F157" s="39" t="s">
        <v>44</v>
      </c>
      <c r="G157" s="22">
        <v>2024</v>
      </c>
      <c r="H157" s="153">
        <v>88</v>
      </c>
      <c r="I157" s="27" t="s">
        <v>30</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0)))))))))))</f>
        <v>1056000</v>
      </c>
      <c r="K157" s="18">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"0")))))))))))</f>
        <v>84480</v>
      </c>
      <c r="L157" s="18">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"0")))))))))))</f>
        <v>84480</v>
      </c>
      <c r="M157" s="18">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"0")))))))))))</f>
        <v>443520</v>
      </c>
      <c r="N157" s="18">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"0")))))))))))</f>
        <v>221760</v>
      </c>
      <c r="O157" s="18">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"0")))))))))))</f>
        <v>84480</v>
      </c>
      <c r="P157" s="18">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"0")))))))))))</f>
        <v>52800</v>
      </c>
      <c r="Q157" s="18">
        <f t="shared" si="6"/>
        <v>10560</v>
      </c>
      <c r="R157" s="18">
        <f>IF($F157=TiltakstyperKostnadskalkyle!$B$5,($J157*TiltakstyperKostnadskalkyle!K$5)/100,
IF($F157=TiltakstyperKostnadskalkyle!$B$6,($J157*TiltakstyperKostnadskalkyle!K$6)/100,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"0")))))))))</f>
        <v>84480</v>
      </c>
      <c r="S157" s="18">
        <f t="shared" si="5"/>
        <v>21120</v>
      </c>
      <c r="T157" s="18">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"0")))))))))))</f>
        <v>0</v>
      </c>
      <c r="U157" s="32"/>
      <c r="V157" s="32"/>
      <c r="W157" s="18">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"0")))))))))))</f>
        <v>0</v>
      </c>
      <c r="Y157" s="223"/>
    </row>
    <row r="158" spans="2:25" ht="14.45" customHeight="1" x14ac:dyDescent="0.25">
      <c r="B158" s="20" t="s">
        <v>25</v>
      </c>
      <c r="C158" s="22" t="s">
        <v>122</v>
      </c>
      <c r="D158" s="22" t="s">
        <v>123</v>
      </c>
      <c r="E158" s="22" t="s">
        <v>126</v>
      </c>
      <c r="F158" s="39" t="s">
        <v>44</v>
      </c>
      <c r="G158" s="22">
        <v>2024</v>
      </c>
      <c r="H158" s="153">
        <v>30</v>
      </c>
      <c r="I158" s="27" t="s">
        <v>30</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0)))))))))))</f>
        <v>360000</v>
      </c>
      <c r="K158" s="18">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"0")))))))))))</f>
        <v>28800</v>
      </c>
      <c r="L158" s="18">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"0")))))))))))</f>
        <v>28800</v>
      </c>
      <c r="M158" s="18">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"0")))))))))))</f>
        <v>151200</v>
      </c>
      <c r="N158" s="18">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"0")))))))))))</f>
        <v>75600</v>
      </c>
      <c r="O158" s="18">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"0")))))))))))</f>
        <v>28800</v>
      </c>
      <c r="P158" s="18">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"0")))))))))))</f>
        <v>18000</v>
      </c>
      <c r="Q158" s="18">
        <f t="shared" si="6"/>
        <v>3600</v>
      </c>
      <c r="R158" s="18">
        <f>IF($F158=TiltakstyperKostnadskalkyle!$B$5,($J158*TiltakstyperKostnadskalkyle!K$5)/100,
IF($F158=TiltakstyperKostnadskalkyle!$B$6,($J158*TiltakstyperKostnadskalkyle!K$6)/100,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"0")))))))))</f>
        <v>28800</v>
      </c>
      <c r="S158" s="18">
        <f t="shared" si="5"/>
        <v>7200</v>
      </c>
      <c r="T158" s="18">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"0")))))))))))</f>
        <v>0</v>
      </c>
      <c r="U158" s="32"/>
      <c r="V158" s="32"/>
      <c r="W158" s="18">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"0")))))))))))</f>
        <v>0</v>
      </c>
      <c r="Y158" s="223"/>
    </row>
    <row r="159" spans="2:25" ht="14.45" customHeight="1" x14ac:dyDescent="0.25">
      <c r="B159" s="20" t="s">
        <v>25</v>
      </c>
      <c r="C159" s="22" t="s">
        <v>122</v>
      </c>
      <c r="D159" s="22" t="s">
        <v>123</v>
      </c>
      <c r="E159" s="22" t="s">
        <v>127</v>
      </c>
      <c r="F159" s="39" t="s">
        <v>44</v>
      </c>
      <c r="G159" s="22">
        <v>2024</v>
      </c>
      <c r="H159" s="153">
        <v>22</v>
      </c>
      <c r="I159" s="27" t="s">
        <v>30</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0)))))))))))</f>
        <v>264000</v>
      </c>
      <c r="K159" s="18">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"0")))))))))))</f>
        <v>21120</v>
      </c>
      <c r="L159" s="18">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"0")))))))))))</f>
        <v>21120</v>
      </c>
      <c r="M159" s="18">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"0")))))))))))</f>
        <v>110880</v>
      </c>
      <c r="N159" s="18">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"0")))))))))))</f>
        <v>55440</v>
      </c>
      <c r="O159" s="18">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"0")))))))))))</f>
        <v>21120</v>
      </c>
      <c r="P159" s="18">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"0")))))))))))</f>
        <v>13200</v>
      </c>
      <c r="Q159" s="18">
        <f t="shared" si="6"/>
        <v>2640</v>
      </c>
      <c r="R159" s="18">
        <f>IF($F159=TiltakstyperKostnadskalkyle!$B$5,($J159*TiltakstyperKostnadskalkyle!K$5)/100,
IF($F159=TiltakstyperKostnadskalkyle!$B$6,($J159*TiltakstyperKostnadskalkyle!K$6)/100,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"0")))))))))</f>
        <v>21120</v>
      </c>
      <c r="S159" s="18">
        <f t="shared" si="5"/>
        <v>5280</v>
      </c>
      <c r="T159" s="18">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"0")))))))))))</f>
        <v>0</v>
      </c>
      <c r="U159" s="32"/>
      <c r="V159" s="32"/>
      <c r="W159" s="18">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"0")))))))))))</f>
        <v>0</v>
      </c>
      <c r="Y159" s="223"/>
    </row>
    <row r="160" spans="2:25" ht="14.45" customHeight="1" x14ac:dyDescent="0.25">
      <c r="B160" s="20" t="s">
        <v>25</v>
      </c>
      <c r="C160" s="22" t="s">
        <v>122</v>
      </c>
      <c r="D160" s="22" t="s">
        <v>128</v>
      </c>
      <c r="E160" s="22" t="s">
        <v>124</v>
      </c>
      <c r="F160" s="39" t="s">
        <v>29</v>
      </c>
      <c r="G160" s="22">
        <v>2026</v>
      </c>
      <c r="H160" s="153">
        <f>350-166</f>
        <v>184</v>
      </c>
      <c r="I160" s="27" t="s">
        <v>30</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0)))))))))))</f>
        <v>55200</v>
      </c>
      <c r="K160" s="18">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"0")))))))))))</f>
        <v>1932</v>
      </c>
      <c r="L160" s="18">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"0")))))))))))</f>
        <v>3312</v>
      </c>
      <c r="M160" s="18">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"0")))))))))))</f>
        <v>17664</v>
      </c>
      <c r="N160" s="18">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"0")))))))))))</f>
        <v>18216</v>
      </c>
      <c r="O160" s="18">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"0")))))))))))</f>
        <v>3312</v>
      </c>
      <c r="P160" s="18">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"0")))))))))))</f>
        <v>8832</v>
      </c>
      <c r="Q160" s="18">
        <f t="shared" si="6"/>
        <v>552</v>
      </c>
      <c r="R160" s="18">
        <f>IF($F160=TiltakstyperKostnadskalkyle!$B$5,($J160*TiltakstyperKostnadskalkyle!K$5)/100,
IF($F160=TiltakstyperKostnadskalkyle!$B$6,($J160*TiltakstyperKostnadskalkyle!K$6)/100,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"0")))))))))</f>
        <v>1932</v>
      </c>
      <c r="S160" s="18">
        <f t="shared" si="5"/>
        <v>1104</v>
      </c>
      <c r="T160" s="18">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"0")))))))))))</f>
        <v>0</v>
      </c>
      <c r="U160" s="32"/>
      <c r="V160" s="32"/>
      <c r="W160" s="18">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"0")))))))))))</f>
        <v>0</v>
      </c>
      <c r="Y160" s="223"/>
    </row>
    <row r="161" spans="2:25" ht="14.45" customHeight="1" x14ac:dyDescent="0.25">
      <c r="B161" s="20" t="s">
        <v>25</v>
      </c>
      <c r="C161" s="22" t="s">
        <v>122</v>
      </c>
      <c r="D161" s="22" t="s">
        <v>128</v>
      </c>
      <c r="E161" s="22" t="s">
        <v>125</v>
      </c>
      <c r="F161" s="39" t="s">
        <v>29</v>
      </c>
      <c r="G161" s="22">
        <v>2026</v>
      </c>
      <c r="H161" s="153">
        <f>1281-675</f>
        <v>606</v>
      </c>
      <c r="I161" s="27" t="s">
        <v>30</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0)))))))))))</f>
        <v>181800</v>
      </c>
      <c r="K161" s="18">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"0")))))))))))</f>
        <v>6363</v>
      </c>
      <c r="L161" s="18">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"0")))))))))))</f>
        <v>10908</v>
      </c>
      <c r="M161" s="18">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"0")))))))))))</f>
        <v>58176</v>
      </c>
      <c r="N161" s="18">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"0")))))))))))</f>
        <v>59994</v>
      </c>
      <c r="O161" s="18">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"0")))))))))))</f>
        <v>10908</v>
      </c>
      <c r="P161" s="18">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"0")))))))))))</f>
        <v>29088</v>
      </c>
      <c r="Q161" s="18">
        <f t="shared" si="6"/>
        <v>1818</v>
      </c>
      <c r="R161" s="18">
        <f>IF($F161=TiltakstyperKostnadskalkyle!$B$5,($J161*TiltakstyperKostnadskalkyle!K$5)/100,
IF($F161=TiltakstyperKostnadskalkyle!$B$6,($J161*TiltakstyperKostnadskalkyle!K$6)/100,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"0")))))))))</f>
        <v>6363</v>
      </c>
      <c r="S161" s="18">
        <f t="shared" si="5"/>
        <v>3636</v>
      </c>
      <c r="T161" s="18">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"0")))))))))))</f>
        <v>0</v>
      </c>
      <c r="U161" s="32"/>
      <c r="V161" s="32"/>
      <c r="W161" s="18">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"0")))))))))))</f>
        <v>0</v>
      </c>
      <c r="Y161" s="223"/>
    </row>
    <row r="162" spans="2:25" ht="14.45" customHeight="1" x14ac:dyDescent="0.25">
      <c r="B162" s="20" t="s">
        <v>25</v>
      </c>
      <c r="C162" s="22" t="s">
        <v>122</v>
      </c>
      <c r="D162" s="22" t="s">
        <v>128</v>
      </c>
      <c r="E162" s="22" t="s">
        <v>126</v>
      </c>
      <c r="F162" s="39" t="s">
        <v>29</v>
      </c>
      <c r="G162" s="22">
        <v>2026</v>
      </c>
      <c r="H162" s="153">
        <f>369-150</f>
        <v>219</v>
      </c>
      <c r="I162" s="27" t="s">
        <v>30</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0)))))))))))</f>
        <v>65700</v>
      </c>
      <c r="K162" s="18">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"0")))))))))))</f>
        <v>2299.5</v>
      </c>
      <c r="L162" s="18">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"0")))))))))))</f>
        <v>3942</v>
      </c>
      <c r="M162" s="18">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"0")))))))))))</f>
        <v>21024</v>
      </c>
      <c r="N162" s="18">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"0")))))))))))</f>
        <v>21681</v>
      </c>
      <c r="O162" s="18">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"0")))))))))))</f>
        <v>3942</v>
      </c>
      <c r="P162" s="18">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"0")))))))))))</f>
        <v>10512</v>
      </c>
      <c r="Q162" s="18">
        <f t="shared" si="6"/>
        <v>657</v>
      </c>
      <c r="R162" s="18">
        <f>IF($F162=TiltakstyperKostnadskalkyle!$B$5,($J162*TiltakstyperKostnadskalkyle!K$5)/100,
IF($F162=TiltakstyperKostnadskalkyle!$B$6,($J162*TiltakstyperKostnadskalkyle!K$6)/100,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"0")))))))))</f>
        <v>2299.5</v>
      </c>
      <c r="S162" s="18">
        <f t="shared" si="5"/>
        <v>1314</v>
      </c>
      <c r="T162" s="18">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"0")))))))))))</f>
        <v>0</v>
      </c>
      <c r="U162" s="32"/>
      <c r="V162" s="32"/>
      <c r="W162" s="18">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"0")))))))))))</f>
        <v>0</v>
      </c>
      <c r="Y162" s="223"/>
    </row>
    <row r="163" spans="2:25" ht="14.45" customHeight="1" x14ac:dyDescent="0.25">
      <c r="B163" s="20" t="s">
        <v>25</v>
      </c>
      <c r="C163" s="22" t="s">
        <v>122</v>
      </c>
      <c r="D163" s="22" t="s">
        <v>129</v>
      </c>
      <c r="E163" s="22" t="s">
        <v>124</v>
      </c>
      <c r="F163" s="39" t="s">
        <v>37</v>
      </c>
      <c r="G163" s="22">
        <v>2026</v>
      </c>
      <c r="H163" s="153">
        <v>339</v>
      </c>
      <c r="I163" s="27" t="s">
        <v>30</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0)))))))))))</f>
        <v>362730</v>
      </c>
      <c r="K163" s="18">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"0")))))))))))</f>
        <v>5440.95</v>
      </c>
      <c r="L163" s="18">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"0")))))))))))</f>
        <v>10881.9</v>
      </c>
      <c r="M163" s="18">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"0")))))))))))</f>
        <v>72546</v>
      </c>
      <c r="N163" s="18">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"0")))))))))))</f>
        <v>39900.300000000003</v>
      </c>
      <c r="O163" s="18">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"0")))))))))))</f>
        <v>10881.9</v>
      </c>
      <c r="P163" s="18">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"0")))))))))))</f>
        <v>217638</v>
      </c>
      <c r="Q163" s="18">
        <f t="shared" si="6"/>
        <v>3627.3</v>
      </c>
      <c r="R163" s="18">
        <f>IF($F163=TiltakstyperKostnadskalkyle!$B$5,($J163*TiltakstyperKostnadskalkyle!K$5)/100,
IF($F163=TiltakstyperKostnadskalkyle!$B$6,($J163*TiltakstyperKostnadskalkyle!K$6)/100,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"0")))))))))</f>
        <v>5440.95</v>
      </c>
      <c r="S163" s="18">
        <f t="shared" si="5"/>
        <v>7254.6</v>
      </c>
      <c r="T163" s="18">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"0")))))))))))</f>
        <v>0</v>
      </c>
      <c r="U163" s="32"/>
      <c r="V163" s="32"/>
      <c r="W163" s="18">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"0")))))))))))</f>
        <v>0</v>
      </c>
      <c r="Y163" s="223"/>
    </row>
    <row r="164" spans="2:25" ht="14.45" customHeight="1" x14ac:dyDescent="0.25">
      <c r="B164" s="20" t="s">
        <v>25</v>
      </c>
      <c r="C164" s="22" t="s">
        <v>122</v>
      </c>
      <c r="D164" s="22" t="s">
        <v>129</v>
      </c>
      <c r="E164" s="22" t="s">
        <v>125</v>
      </c>
      <c r="F164" s="39" t="s">
        <v>37</v>
      </c>
      <c r="G164" s="22">
        <v>2026</v>
      </c>
      <c r="H164" s="153">
        <v>1120</v>
      </c>
      <c r="I164" s="27" t="s">
        <v>30</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0)))))))))))</f>
        <v>1198400</v>
      </c>
      <c r="K164" s="18">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"0")))))))))))</f>
        <v>17976</v>
      </c>
      <c r="L164" s="18">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"0")))))))))))</f>
        <v>35952</v>
      </c>
      <c r="M164" s="18">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"0")))))))))))</f>
        <v>239680</v>
      </c>
      <c r="N164" s="18">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"0")))))))))))</f>
        <v>131824</v>
      </c>
      <c r="O164" s="18">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"0")))))))))))</f>
        <v>35952</v>
      </c>
      <c r="P164" s="18">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"0")))))))))))</f>
        <v>719040</v>
      </c>
      <c r="Q164" s="18">
        <f t="shared" si="6"/>
        <v>11984</v>
      </c>
      <c r="R164" s="18">
        <f>IF($F164=TiltakstyperKostnadskalkyle!$B$5,($J164*TiltakstyperKostnadskalkyle!K$5)/100,
IF($F164=TiltakstyperKostnadskalkyle!$B$6,($J164*TiltakstyperKostnadskalkyle!K$6)/100,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"0")))))))))</f>
        <v>17976</v>
      </c>
      <c r="S164" s="18">
        <f t="shared" si="5"/>
        <v>23968</v>
      </c>
      <c r="T164" s="18">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"0")))))))))))</f>
        <v>0</v>
      </c>
      <c r="U164" s="32"/>
      <c r="V164" s="32"/>
      <c r="W164" s="18">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"0")))))))))))</f>
        <v>0</v>
      </c>
      <c r="Y164" s="223"/>
    </row>
    <row r="165" spans="2:25" ht="14.45" customHeight="1" x14ac:dyDescent="0.25">
      <c r="B165" s="20" t="s">
        <v>25</v>
      </c>
      <c r="C165" s="22" t="s">
        <v>122</v>
      </c>
      <c r="D165" s="22" t="s">
        <v>129</v>
      </c>
      <c r="E165" s="22" t="s">
        <v>126</v>
      </c>
      <c r="F165" s="39" t="s">
        <v>37</v>
      </c>
      <c r="G165" s="22">
        <v>2026</v>
      </c>
      <c r="H165" s="153">
        <v>370</v>
      </c>
      <c r="I165" s="27" t="s">
        <v>30</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0)))))))))))</f>
        <v>395900</v>
      </c>
      <c r="K165" s="18">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"0")))))))))))</f>
        <v>5938.5</v>
      </c>
      <c r="L165" s="18">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"0")))))))))))</f>
        <v>11877</v>
      </c>
      <c r="M165" s="18">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"0")))))))))))</f>
        <v>79180</v>
      </c>
      <c r="N165" s="18">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"0")))))))))))</f>
        <v>43549</v>
      </c>
      <c r="O165" s="18">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"0")))))))))))</f>
        <v>11877</v>
      </c>
      <c r="P165" s="18">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"0")))))))))))</f>
        <v>237540</v>
      </c>
      <c r="Q165" s="18">
        <f t="shared" si="6"/>
        <v>3959</v>
      </c>
      <c r="R165" s="18">
        <f>IF($F165=TiltakstyperKostnadskalkyle!$B$5,($J165*TiltakstyperKostnadskalkyle!K$5)/100,
IF($F165=TiltakstyperKostnadskalkyle!$B$6,($J165*TiltakstyperKostnadskalkyle!K$6)/100,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"0")))))))))</f>
        <v>5938.5</v>
      </c>
      <c r="S165" s="18">
        <f t="shared" ref="S165:S197" si="7">(2*$J165)/100</f>
        <v>7918</v>
      </c>
      <c r="T165" s="18">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"0")))))))))))</f>
        <v>0</v>
      </c>
      <c r="U165" s="32"/>
      <c r="V165" s="32"/>
      <c r="W165" s="18">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"0")))))))))))</f>
        <v>0</v>
      </c>
      <c r="Y165" s="223"/>
    </row>
    <row r="166" spans="2:25" ht="14.45" customHeight="1" x14ac:dyDescent="0.25">
      <c r="B166" s="20" t="s">
        <v>25</v>
      </c>
      <c r="C166" s="22" t="s">
        <v>122</v>
      </c>
      <c r="D166" s="22" t="s">
        <v>130</v>
      </c>
      <c r="E166" s="22" t="s">
        <v>124</v>
      </c>
      <c r="F166" s="39" t="s">
        <v>39</v>
      </c>
      <c r="G166" s="22">
        <v>2027</v>
      </c>
      <c r="H166" s="153">
        <v>166</v>
      </c>
      <c r="I166" s="27" t="s">
        <v>30</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0)))))))))))</f>
        <v>664000</v>
      </c>
      <c r="K166" s="18">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"0")))))))))))</f>
        <v>53120</v>
      </c>
      <c r="L166" s="18">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"0")))))))))))</f>
        <v>53120</v>
      </c>
      <c r="M166" s="18">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"0")))))))))))</f>
        <v>278880</v>
      </c>
      <c r="N166" s="18">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"0")))))))))))</f>
        <v>139440</v>
      </c>
      <c r="O166" s="18">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"0")))))))))))</f>
        <v>53120</v>
      </c>
      <c r="P166" s="18">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"0")))))))))))</f>
        <v>33200</v>
      </c>
      <c r="Q166" s="18">
        <f t="shared" si="6"/>
        <v>6640</v>
      </c>
      <c r="R166" s="18">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"0")))))))))))</f>
        <v>53120</v>
      </c>
      <c r="S166" s="18">
        <f t="shared" si="7"/>
        <v>13280</v>
      </c>
      <c r="T166" s="18">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"0")))))))))))</f>
        <v>0</v>
      </c>
      <c r="U166" s="32"/>
      <c r="V166" s="32"/>
      <c r="W166" s="18">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"0")))))))))))</f>
        <v>0</v>
      </c>
      <c r="Y166" s="223"/>
    </row>
    <row r="167" spans="2:25" ht="14.45" customHeight="1" x14ac:dyDescent="0.25">
      <c r="B167" s="20" t="s">
        <v>25</v>
      </c>
      <c r="C167" s="22" t="s">
        <v>122</v>
      </c>
      <c r="D167" s="22" t="s">
        <v>130</v>
      </c>
      <c r="E167" s="22" t="s">
        <v>125</v>
      </c>
      <c r="F167" s="39" t="s">
        <v>39</v>
      </c>
      <c r="G167" s="22">
        <v>2027</v>
      </c>
      <c r="H167" s="153">
        <v>675</v>
      </c>
      <c r="I167" s="27" t="s">
        <v>30</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0)))))))))))</f>
        <v>2700000</v>
      </c>
      <c r="K167" s="18">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"0")))))))))))</f>
        <v>216000</v>
      </c>
      <c r="L167" s="18">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"0")))))))))))</f>
        <v>216000</v>
      </c>
      <c r="M167" s="18">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"0")))))))))))</f>
        <v>1134000</v>
      </c>
      <c r="N167" s="18">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"0")))))))))))</f>
        <v>567000</v>
      </c>
      <c r="O167" s="18">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"0")))))))))))</f>
        <v>216000</v>
      </c>
      <c r="P167" s="18">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"0")))))))))))</f>
        <v>135000</v>
      </c>
      <c r="Q167" s="18">
        <f t="shared" si="6"/>
        <v>27000</v>
      </c>
      <c r="R167" s="18">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"0")))))))))))</f>
        <v>216000</v>
      </c>
      <c r="S167" s="18">
        <f t="shared" si="7"/>
        <v>54000</v>
      </c>
      <c r="T167" s="18">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"0")))))))))))</f>
        <v>0</v>
      </c>
      <c r="U167" s="32"/>
      <c r="V167" s="32"/>
      <c r="W167" s="18">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"0")))))))))))</f>
        <v>0</v>
      </c>
      <c r="Y167" s="223"/>
    </row>
    <row r="168" spans="2:25" ht="14.45" customHeight="1" x14ac:dyDescent="0.25">
      <c r="B168" s="20" t="s">
        <v>25</v>
      </c>
      <c r="C168" s="22" t="s">
        <v>122</v>
      </c>
      <c r="D168" s="22" t="s">
        <v>130</v>
      </c>
      <c r="E168" s="22" t="s">
        <v>126</v>
      </c>
      <c r="F168" s="39" t="s">
        <v>39</v>
      </c>
      <c r="G168" s="22">
        <v>2027</v>
      </c>
      <c r="H168" s="153">
        <v>152</v>
      </c>
      <c r="I168" s="27" t="s">
        <v>30</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0)))))))))))</f>
        <v>608000</v>
      </c>
      <c r="K168" s="18">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"0")))))))))))</f>
        <v>48640</v>
      </c>
      <c r="L168" s="18">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"0")))))))))))</f>
        <v>48640</v>
      </c>
      <c r="M168" s="18">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"0")))))))))))</f>
        <v>255360</v>
      </c>
      <c r="N168" s="18">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"0")))))))))))</f>
        <v>127680</v>
      </c>
      <c r="O168" s="18">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"0")))))))))))</f>
        <v>48640</v>
      </c>
      <c r="P168" s="18">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"0")))))))))))</f>
        <v>30400</v>
      </c>
      <c r="Q168" s="18">
        <f t="shared" si="6"/>
        <v>6080</v>
      </c>
      <c r="R168" s="18">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"0")))))))))))</f>
        <v>48640</v>
      </c>
      <c r="S168" s="18">
        <f t="shared" si="7"/>
        <v>12160</v>
      </c>
      <c r="T168" s="18">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"0")))))))))))</f>
        <v>0</v>
      </c>
      <c r="U168" s="32"/>
      <c r="V168" s="32"/>
      <c r="W168" s="18">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"0")))))))))))</f>
        <v>0</v>
      </c>
      <c r="Y168" s="223"/>
    </row>
    <row r="169" spans="2:25" ht="14.45" customHeight="1" x14ac:dyDescent="0.25">
      <c r="B169" s="20" t="s">
        <v>25</v>
      </c>
      <c r="C169" s="22" t="s">
        <v>122</v>
      </c>
      <c r="D169" s="22" t="s">
        <v>130</v>
      </c>
      <c r="E169" s="22" t="s">
        <v>127</v>
      </c>
      <c r="F169" s="39" t="s">
        <v>39</v>
      </c>
      <c r="G169" s="22">
        <v>2027</v>
      </c>
      <c r="H169" s="153">
        <v>397</v>
      </c>
      <c r="I169" s="27" t="s">
        <v>30</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0)))))))))))</f>
        <v>1588000</v>
      </c>
      <c r="K169" s="18">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"0")))))))))))</f>
        <v>127040</v>
      </c>
      <c r="L169" s="18">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"0")))))))))))</f>
        <v>127040</v>
      </c>
      <c r="M169" s="18">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"0")))))))))))</f>
        <v>666960</v>
      </c>
      <c r="N169" s="18">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"0")))))))))))</f>
        <v>333480</v>
      </c>
      <c r="O169" s="18">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"0")))))))))))</f>
        <v>127040</v>
      </c>
      <c r="P169" s="18">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"0")))))))))))</f>
        <v>79400</v>
      </c>
      <c r="Q169" s="18">
        <f t="shared" si="6"/>
        <v>15880</v>
      </c>
      <c r="R169" s="18">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"0")))))))))))</f>
        <v>127040</v>
      </c>
      <c r="S169" s="18">
        <f t="shared" si="7"/>
        <v>31760</v>
      </c>
      <c r="T169" s="18">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"0")))))))))))</f>
        <v>0</v>
      </c>
      <c r="U169" s="32"/>
      <c r="V169" s="32"/>
      <c r="W169" s="18">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"0")))))))))))</f>
        <v>0</v>
      </c>
      <c r="Y169" s="223"/>
    </row>
    <row r="170" spans="2:25" ht="14.45" customHeight="1" x14ac:dyDescent="0.25">
      <c r="B170" s="20" t="s">
        <v>25</v>
      </c>
      <c r="C170" s="22" t="s">
        <v>122</v>
      </c>
      <c r="D170" s="22" t="s">
        <v>45</v>
      </c>
      <c r="E170" s="22" t="s">
        <v>131</v>
      </c>
      <c r="F170" s="39" t="s">
        <v>47</v>
      </c>
      <c r="G170" s="103">
        <v>44990</v>
      </c>
      <c r="H170" s="23"/>
      <c r="I170" s="27"/>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"0")))))))))))</f>
        <v>0</v>
      </c>
      <c r="Q170" s="18">
        <f t="shared" si="6"/>
        <v>0</v>
      </c>
      <c r="R170" s="18" t="str">
        <f>IF($F170=TiltakstyperKostnadskalkyle!$B$5,($J170*TiltakstyperKostnadskalkyle!K$5)/100,
IF($F170=TiltakstyperKostnadskalkyle!$B$6,($J170*TiltakstyperKostnadskalkyle!K$6)/100,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"0")))))))))</f>
        <v>0</v>
      </c>
      <c r="S170" s="18">
        <f t="shared" si="7"/>
        <v>0</v>
      </c>
      <c r="T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"0")))))))))))</f>
        <v>0</v>
      </c>
      <c r="U170" s="32"/>
      <c r="V170" s="32"/>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"0")))))))))))</f>
        <v>0</v>
      </c>
      <c r="Y170" s="223"/>
    </row>
    <row r="171" spans="2:25" ht="14.45" customHeight="1" x14ac:dyDescent="0.25">
      <c r="B171" s="20" t="s">
        <v>25</v>
      </c>
      <c r="C171" s="22" t="s">
        <v>132</v>
      </c>
      <c r="D171" s="22" t="s">
        <v>133</v>
      </c>
      <c r="E171" s="22" t="s">
        <v>134</v>
      </c>
      <c r="F171" s="39" t="s">
        <v>44</v>
      </c>
      <c r="G171" s="22">
        <v>2026</v>
      </c>
      <c r="H171" s="23">
        <v>180</v>
      </c>
      <c r="I171" s="27" t="s">
        <v>30</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0)))))))))))</f>
        <v>2160000</v>
      </c>
      <c r="K171" s="18">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"0")))))))))))</f>
        <v>172800</v>
      </c>
      <c r="L171" s="18">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"0")))))))))))</f>
        <v>172800</v>
      </c>
      <c r="M171" s="18">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"0")))))))))))</f>
        <v>907200</v>
      </c>
      <c r="N171" s="18">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"0")))))))))))</f>
        <v>453600</v>
      </c>
      <c r="O171" s="18">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"0")))))))))))</f>
        <v>172800</v>
      </c>
      <c r="P171" s="18">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"0")))))))))))</f>
        <v>108000</v>
      </c>
      <c r="Q171" s="18">
        <f t="shared" si="6"/>
        <v>21600</v>
      </c>
      <c r="R171" s="18">
        <f>IF($F171=TiltakstyperKostnadskalkyle!$B$5,($J171*TiltakstyperKostnadskalkyle!K$5)/100,
IF($F171=TiltakstyperKostnadskalkyle!$B$6,($J171*TiltakstyperKostnadskalkyle!K$6)/100,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"0")))))))))</f>
        <v>172800</v>
      </c>
      <c r="S171" s="18">
        <f t="shared" si="7"/>
        <v>43200</v>
      </c>
      <c r="T171" s="18">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"0")))))))))))</f>
        <v>0</v>
      </c>
      <c r="U171" s="32"/>
      <c r="V171" s="32"/>
      <c r="W171" s="18">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"0")))))))))))</f>
        <v>0</v>
      </c>
      <c r="Y171" s="223"/>
    </row>
    <row r="172" spans="2:25" ht="14.45" customHeight="1" x14ac:dyDescent="0.25">
      <c r="B172" s="20" t="s">
        <v>25</v>
      </c>
      <c r="C172" s="22" t="s">
        <v>132</v>
      </c>
      <c r="D172" s="22" t="s">
        <v>135</v>
      </c>
      <c r="E172" s="22" t="s">
        <v>134</v>
      </c>
      <c r="F172" s="39" t="s">
        <v>29</v>
      </c>
      <c r="G172" s="22">
        <v>2028</v>
      </c>
      <c r="H172" s="23">
        <v>757</v>
      </c>
      <c r="I172" s="27" t="s">
        <v>30</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0)))))))))))</f>
        <v>227100</v>
      </c>
      <c r="K172" s="18">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"0")))))))))))</f>
        <v>7948.5</v>
      </c>
      <c r="L172" s="18">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"0")))))))))))</f>
        <v>13626</v>
      </c>
      <c r="M172" s="18">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"0")))))))))))</f>
        <v>72672</v>
      </c>
      <c r="N172" s="18">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"0")))))))))))</f>
        <v>74943</v>
      </c>
      <c r="O172" s="18">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"0")))))))))))</f>
        <v>13626</v>
      </c>
      <c r="P172" s="18">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"0")))))))))))</f>
        <v>36336</v>
      </c>
      <c r="Q172" s="18">
        <f t="shared" si="6"/>
        <v>2271</v>
      </c>
      <c r="R172" s="18">
        <f>IF($F172=TiltakstyperKostnadskalkyle!$B$5,($J172*TiltakstyperKostnadskalkyle!K$5)/100,
IF($F172=TiltakstyperKostnadskalkyle!$B$6,($J172*TiltakstyperKostnadskalkyle!K$6)/100,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"0")))))))))</f>
        <v>7948.5</v>
      </c>
      <c r="S172" s="18">
        <f t="shared" si="7"/>
        <v>4542</v>
      </c>
      <c r="T172" s="18">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"0")))))))))))</f>
        <v>0</v>
      </c>
      <c r="U172" s="32"/>
      <c r="V172" s="32"/>
      <c r="W172" s="18">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"0")))))))))))</f>
        <v>0</v>
      </c>
      <c r="Y172" s="223"/>
    </row>
    <row r="173" spans="2:25" ht="14.45" customHeight="1" x14ac:dyDescent="0.25">
      <c r="B173" s="20" t="s">
        <v>25</v>
      </c>
      <c r="C173" s="22" t="s">
        <v>132</v>
      </c>
      <c r="D173" s="22" t="s">
        <v>136</v>
      </c>
      <c r="E173" s="22" t="s">
        <v>134</v>
      </c>
      <c r="F173" s="39" t="s">
        <v>37</v>
      </c>
      <c r="G173" s="22">
        <v>2028</v>
      </c>
      <c r="H173" s="23">
        <v>688</v>
      </c>
      <c r="I173" s="27" t="s">
        <v>30</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0)))))))))))</f>
        <v>736160</v>
      </c>
      <c r="K173" s="18">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"0")))))))))))</f>
        <v>11042.4</v>
      </c>
      <c r="L173" s="18">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"0")))))))))))</f>
        <v>22084.799999999999</v>
      </c>
      <c r="M173" s="18">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"0")))))))))))</f>
        <v>147232</v>
      </c>
      <c r="N173" s="18">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"0")))))))))))</f>
        <v>80977.600000000006</v>
      </c>
      <c r="O173" s="18">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"0")))))))))))</f>
        <v>22084.799999999999</v>
      </c>
      <c r="P173" s="18">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"0")))))))))))</f>
        <v>441696</v>
      </c>
      <c r="Q173" s="18">
        <f t="shared" si="6"/>
        <v>7361.6</v>
      </c>
      <c r="R173" s="18">
        <f>IF($F173=TiltakstyperKostnadskalkyle!$B$5,($J173*TiltakstyperKostnadskalkyle!K$5)/100,
IF($F173=TiltakstyperKostnadskalkyle!$B$6,($J173*TiltakstyperKostnadskalkyle!K$6)/100,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"0")))))))))</f>
        <v>11042.4</v>
      </c>
      <c r="S173" s="18">
        <f t="shared" si="7"/>
        <v>14723.2</v>
      </c>
      <c r="T173" s="18">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"0")))))))))))</f>
        <v>0</v>
      </c>
      <c r="U173" s="32"/>
      <c r="V173" s="32"/>
      <c r="W173" s="18">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"0")))))))))))</f>
        <v>0</v>
      </c>
      <c r="Y173" s="223"/>
    </row>
    <row r="174" spans="2:25" ht="14.45" customHeight="1" x14ac:dyDescent="0.25">
      <c r="B174" s="20" t="s">
        <v>25</v>
      </c>
      <c r="C174" s="22" t="s">
        <v>132</v>
      </c>
      <c r="D174" s="22" t="s">
        <v>137</v>
      </c>
      <c r="E174" s="22" t="s">
        <v>134</v>
      </c>
      <c r="F174" s="39" t="s">
        <v>39</v>
      </c>
      <c r="G174" s="22">
        <v>2030</v>
      </c>
      <c r="H174" s="23">
        <v>320</v>
      </c>
      <c r="I174" s="27" t="s">
        <v>30</v>
      </c>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0)))))))))))</f>
        <v>1280000</v>
      </c>
      <c r="K174" s="18">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"0")))))))))))</f>
        <v>102400</v>
      </c>
      <c r="L174" s="18">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"0")))))))))))</f>
        <v>102400</v>
      </c>
      <c r="M174" s="18">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"0")))))))))))</f>
        <v>537600</v>
      </c>
      <c r="N174" s="18">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"0")))))))))))</f>
        <v>268800</v>
      </c>
      <c r="O174" s="18">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"0")))))))))))</f>
        <v>102400</v>
      </c>
      <c r="P174" s="18">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"0")))))))))))</f>
        <v>64000</v>
      </c>
      <c r="Q174" s="18">
        <f t="shared" si="6"/>
        <v>12800</v>
      </c>
      <c r="R174" s="18">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"0")))))))))))</f>
        <v>102400</v>
      </c>
      <c r="S174" s="18">
        <f t="shared" si="7"/>
        <v>25600</v>
      </c>
      <c r="T174" s="18">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"0")))))))))))</f>
        <v>0</v>
      </c>
      <c r="U174" s="32"/>
      <c r="V174" s="32"/>
      <c r="W174" s="18">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"0")))))))))))</f>
        <v>0</v>
      </c>
      <c r="Y174" s="223"/>
    </row>
    <row r="175" spans="2:25" ht="14.45" customHeight="1" x14ac:dyDescent="0.25">
      <c r="B175" s="20" t="s">
        <v>25</v>
      </c>
      <c r="C175" s="22" t="s">
        <v>132</v>
      </c>
      <c r="D175" s="22" t="s">
        <v>45</v>
      </c>
      <c r="E175" s="22" t="s">
        <v>138</v>
      </c>
      <c r="F175" s="39" t="s">
        <v>47</v>
      </c>
      <c r="G175" s="103">
        <v>45392</v>
      </c>
      <c r="H175" s="23"/>
      <c r="I175" s="27"/>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"0")))))))))))</f>
        <v>0</v>
      </c>
      <c r="Q175" s="18">
        <f t="shared" si="6"/>
        <v>0</v>
      </c>
      <c r="R175" s="18" t="str">
        <f>IF($F175=TiltakstyperKostnadskalkyle!$B$5,($J175*TiltakstyperKostnadskalkyle!K$5)/100,
IF($F175=TiltakstyperKostnadskalkyle!$B$6,($J175*TiltakstyperKostnadskalkyle!K$6)/100,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"0")))))))))</f>
        <v>0</v>
      </c>
      <c r="S175" s="18">
        <f t="shared" si="7"/>
        <v>0</v>
      </c>
      <c r="T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"0")))))))))))</f>
        <v>0</v>
      </c>
      <c r="U175" s="32"/>
      <c r="V175" s="32"/>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"0")))))))))))</f>
        <v>0</v>
      </c>
      <c r="Y175" s="223"/>
    </row>
    <row r="176" spans="2:25" ht="14.45" customHeight="1" x14ac:dyDescent="0.25">
      <c r="B176" s="20" t="s">
        <v>25</v>
      </c>
      <c r="C176" s="22" t="s">
        <v>139</v>
      </c>
      <c r="D176" s="22" t="s">
        <v>140</v>
      </c>
      <c r="E176" s="22" t="s">
        <v>141</v>
      </c>
      <c r="F176" s="39" t="s">
        <v>29</v>
      </c>
      <c r="G176" s="22">
        <v>2025</v>
      </c>
      <c r="H176" s="23">
        <v>671</v>
      </c>
      <c r="I176" s="27" t="s">
        <v>30</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0)))))))))))</f>
        <v>201300</v>
      </c>
      <c r="K176" s="18">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"0")))))))))))</f>
        <v>7045.5</v>
      </c>
      <c r="L176" s="18">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"0")))))))))))</f>
        <v>12078</v>
      </c>
      <c r="M176" s="18">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"0")))))))))))</f>
        <v>64416</v>
      </c>
      <c r="N176" s="18">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"0")))))))))))</f>
        <v>66429</v>
      </c>
      <c r="O176" s="18">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"0")))))))))))</f>
        <v>12078</v>
      </c>
      <c r="P176" s="18">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"0")))))))))))</f>
        <v>32208</v>
      </c>
      <c r="Q176" s="18">
        <f t="shared" si="6"/>
        <v>2013</v>
      </c>
      <c r="R176" s="18">
        <f>IF($F176=TiltakstyperKostnadskalkyle!$B$5,($J176*TiltakstyperKostnadskalkyle!K$5)/100,
IF($F176=TiltakstyperKostnadskalkyle!$B$6,($J176*TiltakstyperKostnadskalkyle!K$6)/100,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"0")))))))))</f>
        <v>7045.5</v>
      </c>
      <c r="S176" s="18">
        <f t="shared" si="7"/>
        <v>4026</v>
      </c>
      <c r="T176" s="18">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"0")))))))))))</f>
        <v>0</v>
      </c>
      <c r="U176" s="32"/>
      <c r="V176" s="32"/>
      <c r="W176" s="18">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"0")))))))))))</f>
        <v>0</v>
      </c>
      <c r="Y176" s="223"/>
    </row>
    <row r="177" spans="2:25" ht="14.45" customHeight="1" x14ac:dyDescent="0.25">
      <c r="B177" s="20" t="s">
        <v>25</v>
      </c>
      <c r="C177" s="22" t="s">
        <v>139</v>
      </c>
      <c r="D177" s="22" t="s">
        <v>140</v>
      </c>
      <c r="E177" s="22" t="s">
        <v>142</v>
      </c>
      <c r="F177" s="39" t="s">
        <v>29</v>
      </c>
      <c r="G177" s="22">
        <v>2025</v>
      </c>
      <c r="H177" s="23">
        <v>730</v>
      </c>
      <c r="I177" s="27" t="s">
        <v>30</v>
      </c>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0)))))))))))</f>
        <v>219000</v>
      </c>
      <c r="K177" s="18">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"0")))))))))))</f>
        <v>7665</v>
      </c>
      <c r="L177" s="18">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"0")))))))))))</f>
        <v>13140</v>
      </c>
      <c r="M177" s="18">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"0")))))))))))</f>
        <v>70080</v>
      </c>
      <c r="N177" s="18">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"0")))))))))))</f>
        <v>72270</v>
      </c>
      <c r="O177" s="18">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"0")))))))))))</f>
        <v>13140</v>
      </c>
      <c r="P177" s="18">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"0")))))))))))</f>
        <v>35040</v>
      </c>
      <c r="Q177" s="18">
        <f t="shared" si="6"/>
        <v>2190</v>
      </c>
      <c r="R177" s="18">
        <f>IF($F177=TiltakstyperKostnadskalkyle!$B$5,($J177*TiltakstyperKostnadskalkyle!K$5)/100,
IF($F177=TiltakstyperKostnadskalkyle!$B$6,($J177*TiltakstyperKostnadskalkyle!K$6)/100,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"0")))))))))</f>
        <v>7665</v>
      </c>
      <c r="S177" s="18">
        <f t="shared" si="7"/>
        <v>4380</v>
      </c>
      <c r="T177" s="18">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"0")))))))))))</f>
        <v>0</v>
      </c>
      <c r="U177" s="32"/>
      <c r="V177" s="32"/>
      <c r="W177" s="18">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"0")))))))))))</f>
        <v>0</v>
      </c>
      <c r="Y177" s="223"/>
    </row>
    <row r="178" spans="2:25" ht="14.45" customHeight="1" x14ac:dyDescent="0.25">
      <c r="B178" s="20" t="s">
        <v>25</v>
      </c>
      <c r="C178" s="22" t="s">
        <v>139</v>
      </c>
      <c r="D178" s="22" t="s">
        <v>140</v>
      </c>
      <c r="E178" s="22" t="s">
        <v>143</v>
      </c>
      <c r="F178" s="39" t="s">
        <v>29</v>
      </c>
      <c r="G178" s="22">
        <v>2025</v>
      </c>
      <c r="H178" s="23">
        <v>953</v>
      </c>
      <c r="I178" s="27" t="s">
        <v>30</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0)))))))))))</f>
        <v>285900</v>
      </c>
      <c r="K178" s="18">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"0")))))))))))</f>
        <v>10006.5</v>
      </c>
      <c r="L178" s="18">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"0")))))))))))</f>
        <v>17154</v>
      </c>
      <c r="M178" s="18">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"0")))))))))))</f>
        <v>91488</v>
      </c>
      <c r="N178" s="18">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"0")))))))))))</f>
        <v>94347</v>
      </c>
      <c r="O178" s="18">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"0")))))))))))</f>
        <v>17154</v>
      </c>
      <c r="P178" s="18">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"0")))))))))))</f>
        <v>45744</v>
      </c>
      <c r="Q178" s="18">
        <f t="shared" si="6"/>
        <v>2859</v>
      </c>
      <c r="R178" s="18">
        <f>IF($F178=TiltakstyperKostnadskalkyle!$B$5,($J178*TiltakstyperKostnadskalkyle!K$5)/100,
IF($F178=TiltakstyperKostnadskalkyle!$B$6,($J178*TiltakstyperKostnadskalkyle!K$6)/100,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"0")))))))))</f>
        <v>10006.5</v>
      </c>
      <c r="S178" s="18">
        <f t="shared" si="7"/>
        <v>5718</v>
      </c>
      <c r="T178" s="18">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"0")))))))))))</f>
        <v>0</v>
      </c>
      <c r="U178" s="32"/>
      <c r="V178" s="32"/>
      <c r="W178" s="18">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"0")))))))))))</f>
        <v>0</v>
      </c>
      <c r="Y178" s="223"/>
    </row>
    <row r="179" spans="2:25" ht="14.45" customHeight="1" x14ac:dyDescent="0.25">
      <c r="B179" s="20" t="s">
        <v>25</v>
      </c>
      <c r="C179" s="22" t="s">
        <v>139</v>
      </c>
      <c r="D179" s="22" t="s">
        <v>140</v>
      </c>
      <c r="E179" s="22" t="s">
        <v>144</v>
      </c>
      <c r="F179" s="39" t="s">
        <v>29</v>
      </c>
      <c r="G179" s="22">
        <v>2025</v>
      </c>
      <c r="H179" s="23">
        <v>561</v>
      </c>
      <c r="I179" s="27" t="s">
        <v>30</v>
      </c>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0)))))))))))</f>
        <v>168300</v>
      </c>
      <c r="K179" s="18">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"0")))))))))))</f>
        <v>5890.5</v>
      </c>
      <c r="L179" s="18">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"0")))))))))))</f>
        <v>10098</v>
      </c>
      <c r="M179" s="18">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"0")))))))))))</f>
        <v>53856</v>
      </c>
      <c r="N179" s="18">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"0")))))))))))</f>
        <v>55539</v>
      </c>
      <c r="O179" s="18">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"0")))))))))))</f>
        <v>10098</v>
      </c>
      <c r="P179" s="18">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"0")))))))))))</f>
        <v>26928</v>
      </c>
      <c r="Q179" s="18">
        <f t="shared" si="6"/>
        <v>1683</v>
      </c>
      <c r="R179" s="18">
        <f>IF($F179=TiltakstyperKostnadskalkyle!$B$5,($J179*TiltakstyperKostnadskalkyle!K$5)/100,
IF($F179=TiltakstyperKostnadskalkyle!$B$6,($J179*TiltakstyperKostnadskalkyle!K$6)/100,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"0")))))))))</f>
        <v>5890.5</v>
      </c>
      <c r="S179" s="18">
        <f t="shared" si="7"/>
        <v>3366</v>
      </c>
      <c r="T179" s="18">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"0")))))))))))</f>
        <v>0</v>
      </c>
      <c r="U179" s="32"/>
      <c r="V179" s="32"/>
      <c r="W179" s="18">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"0")))))))))))</f>
        <v>0</v>
      </c>
      <c r="Y179" s="223"/>
    </row>
    <row r="180" spans="2:25" x14ac:dyDescent="0.25">
      <c r="B180" s="20" t="s">
        <v>25</v>
      </c>
      <c r="C180" s="22" t="s">
        <v>139</v>
      </c>
      <c r="D180" s="22" t="s">
        <v>140</v>
      </c>
      <c r="E180" s="22" t="s">
        <v>145</v>
      </c>
      <c r="F180" s="39" t="s">
        <v>29</v>
      </c>
      <c r="G180" s="22">
        <v>2025</v>
      </c>
      <c r="H180" s="23">
        <v>249</v>
      </c>
      <c r="I180" s="27" t="s">
        <v>30</v>
      </c>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0)))))))))))</f>
        <v>74700</v>
      </c>
      <c r="K180" s="18">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"0")))))))))))</f>
        <v>2614.5</v>
      </c>
      <c r="L180" s="18">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"0")))))))))))</f>
        <v>4482</v>
      </c>
      <c r="M180" s="18">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"0")))))))))))</f>
        <v>23904</v>
      </c>
      <c r="N180" s="18">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"0")))))))))))</f>
        <v>24651</v>
      </c>
      <c r="O180" s="18">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"0")))))))))))</f>
        <v>4482</v>
      </c>
      <c r="P180" s="18">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"0")))))))))))</f>
        <v>11952</v>
      </c>
      <c r="Q180" s="18">
        <f t="shared" si="6"/>
        <v>747</v>
      </c>
      <c r="R180" s="18">
        <f>IF($F180=TiltakstyperKostnadskalkyle!$B$5,($J180*TiltakstyperKostnadskalkyle!K$5)/100,
IF($F180=TiltakstyperKostnadskalkyle!$B$6,($J180*TiltakstyperKostnadskalkyle!K$6)/100,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"0")))))))))</f>
        <v>2614.5</v>
      </c>
      <c r="S180" s="18">
        <f t="shared" si="7"/>
        <v>1494</v>
      </c>
      <c r="T180" s="18">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"0")))))))))))</f>
        <v>0</v>
      </c>
      <c r="U180" s="32"/>
      <c r="V180" s="32"/>
      <c r="W180" s="18">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"0")))))))))))</f>
        <v>0</v>
      </c>
      <c r="Y180" s="223"/>
    </row>
    <row r="181" spans="2:25" ht="14.45" customHeight="1" x14ac:dyDescent="0.25">
      <c r="B181" s="20" t="s">
        <v>25</v>
      </c>
      <c r="C181" s="22" t="s">
        <v>139</v>
      </c>
      <c r="D181" s="22" t="s">
        <v>146</v>
      </c>
      <c r="E181" s="22" t="s">
        <v>141</v>
      </c>
      <c r="F181" s="39" t="s">
        <v>37</v>
      </c>
      <c r="G181" s="22">
        <v>2025</v>
      </c>
      <c r="H181" s="23">
        <v>672</v>
      </c>
      <c r="I181" s="27" t="s">
        <v>30</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0)))))))))))</f>
        <v>719040</v>
      </c>
      <c r="K181" s="18">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"0")))))))))))</f>
        <v>10785.6</v>
      </c>
      <c r="L181" s="18">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"0")))))))))))</f>
        <v>21571.200000000001</v>
      </c>
      <c r="M181" s="18">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"0")))))))))))</f>
        <v>143808</v>
      </c>
      <c r="N181" s="18">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"0")))))))))))</f>
        <v>79094.399999999994</v>
      </c>
      <c r="O181" s="18">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"0")))))))))))</f>
        <v>21571.200000000001</v>
      </c>
      <c r="P181" s="18">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"0")))))))))))</f>
        <v>431424</v>
      </c>
      <c r="Q181" s="18">
        <f t="shared" si="6"/>
        <v>7190.4</v>
      </c>
      <c r="R181" s="18">
        <f>IF($F181=TiltakstyperKostnadskalkyle!$B$5,($J181*TiltakstyperKostnadskalkyle!K$5)/100,
IF($F181=TiltakstyperKostnadskalkyle!$B$6,($J181*TiltakstyperKostnadskalkyle!K$6)/100,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"0")))))))))</f>
        <v>10785.6</v>
      </c>
      <c r="S181" s="18">
        <f t="shared" si="7"/>
        <v>14380.8</v>
      </c>
      <c r="T181" s="18">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"0")))))))))))</f>
        <v>0</v>
      </c>
      <c r="U181" s="32"/>
      <c r="V181" s="32"/>
      <c r="W181" s="18">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"0")))))))))))</f>
        <v>0</v>
      </c>
      <c r="Y181" s="223"/>
    </row>
    <row r="182" spans="2:25" ht="14.45" customHeight="1" x14ac:dyDescent="0.25">
      <c r="B182" s="20" t="s">
        <v>25</v>
      </c>
      <c r="C182" s="22" t="s">
        <v>139</v>
      </c>
      <c r="D182" s="22" t="s">
        <v>146</v>
      </c>
      <c r="E182" s="22" t="s">
        <v>142</v>
      </c>
      <c r="F182" s="39" t="s">
        <v>37</v>
      </c>
      <c r="G182" s="22">
        <v>2025</v>
      </c>
      <c r="H182" s="23">
        <v>310</v>
      </c>
      <c r="I182" s="27" t="s">
        <v>30</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0)))))))))))</f>
        <v>331700</v>
      </c>
      <c r="K182" s="18">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"0")))))))))))</f>
        <v>4975.5</v>
      </c>
      <c r="L182" s="18">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"0")))))))))))</f>
        <v>9951</v>
      </c>
      <c r="M182" s="18">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"0")))))))))))</f>
        <v>66340</v>
      </c>
      <c r="N182" s="18">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"0")))))))))))</f>
        <v>36487</v>
      </c>
      <c r="O182" s="18">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"0")))))))))))</f>
        <v>9951</v>
      </c>
      <c r="P182" s="18">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"0")))))))))))</f>
        <v>199020</v>
      </c>
      <c r="Q182" s="18">
        <f t="shared" si="6"/>
        <v>3317</v>
      </c>
      <c r="R182" s="18">
        <f>IF($F182=TiltakstyperKostnadskalkyle!$B$5,($J182*TiltakstyperKostnadskalkyle!K$5)/100,
IF($F182=TiltakstyperKostnadskalkyle!$B$6,($J182*TiltakstyperKostnadskalkyle!K$6)/100,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"0")))))))))</f>
        <v>4975.5</v>
      </c>
      <c r="S182" s="18">
        <f t="shared" si="7"/>
        <v>6634</v>
      </c>
      <c r="T182" s="18">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"0")))))))))))</f>
        <v>0</v>
      </c>
      <c r="U182" s="32"/>
      <c r="V182" s="32"/>
      <c r="W182" s="18">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"0")))))))))))</f>
        <v>0</v>
      </c>
      <c r="Y182" s="223"/>
    </row>
    <row r="183" spans="2:25" ht="14.45" customHeight="1" x14ac:dyDescent="0.25">
      <c r="B183" s="20" t="s">
        <v>25</v>
      </c>
      <c r="C183" s="22" t="s">
        <v>139</v>
      </c>
      <c r="D183" s="22" t="s">
        <v>146</v>
      </c>
      <c r="E183" s="22" t="s">
        <v>143</v>
      </c>
      <c r="F183" s="39" t="s">
        <v>37</v>
      </c>
      <c r="G183" s="22">
        <v>2025</v>
      </c>
      <c r="H183" s="23">
        <v>508</v>
      </c>
      <c r="I183" s="27" t="s">
        <v>30</v>
      </c>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0)))))))))))</f>
        <v>543560</v>
      </c>
      <c r="K183" s="18">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"0")))))))))))</f>
        <v>8153.4</v>
      </c>
      <c r="L183" s="18">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"0")))))))))))</f>
        <v>16306.8</v>
      </c>
      <c r="M183" s="18">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"0")))))))))))</f>
        <v>108712</v>
      </c>
      <c r="N183" s="18">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"0")))))))))))</f>
        <v>59791.6</v>
      </c>
      <c r="O183" s="18">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"0")))))))))))</f>
        <v>16306.8</v>
      </c>
      <c r="P183" s="18">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"0")))))))))))</f>
        <v>326136</v>
      </c>
      <c r="Q183" s="18">
        <f t="shared" si="6"/>
        <v>5435.6</v>
      </c>
      <c r="R183" s="18">
        <f>IF($F183=TiltakstyperKostnadskalkyle!$B$5,($J183*TiltakstyperKostnadskalkyle!K$5)/100,
IF($F183=TiltakstyperKostnadskalkyle!$B$6,($J183*TiltakstyperKostnadskalkyle!K$6)/100,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"0")))))))))</f>
        <v>8153.4</v>
      </c>
      <c r="S183" s="18">
        <f t="shared" si="7"/>
        <v>10871.2</v>
      </c>
      <c r="T183" s="18">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"0")))))))))))</f>
        <v>0</v>
      </c>
      <c r="U183" s="32"/>
      <c r="V183" s="32"/>
      <c r="W183" s="18">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"0")))))))))))</f>
        <v>0</v>
      </c>
      <c r="Y183" s="223"/>
    </row>
    <row r="184" spans="2:25" ht="14.45" customHeight="1" x14ac:dyDescent="0.25">
      <c r="B184" s="20" t="s">
        <v>25</v>
      </c>
      <c r="C184" s="22" t="s">
        <v>139</v>
      </c>
      <c r="D184" s="22" t="s">
        <v>146</v>
      </c>
      <c r="E184" s="22" t="s">
        <v>144</v>
      </c>
      <c r="F184" s="39" t="s">
        <v>37</v>
      </c>
      <c r="G184" s="22">
        <v>2025</v>
      </c>
      <c r="H184" s="23">
        <v>512</v>
      </c>
      <c r="I184" s="27" t="s">
        <v>30</v>
      </c>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0)))))))))))</f>
        <v>547840</v>
      </c>
      <c r="K184" s="18">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"0")))))))))))</f>
        <v>8217.6</v>
      </c>
      <c r="L184" s="18">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"0")))))))))))</f>
        <v>16435.2</v>
      </c>
      <c r="M184" s="18">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"0")))))))))))</f>
        <v>109568</v>
      </c>
      <c r="N184" s="18">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"0")))))))))))</f>
        <v>60262.400000000001</v>
      </c>
      <c r="O184" s="18">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"0")))))))))))</f>
        <v>16435.2</v>
      </c>
      <c r="P184" s="18">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"0")))))))))))</f>
        <v>328704</v>
      </c>
      <c r="Q184" s="18">
        <f t="shared" si="6"/>
        <v>5478.4</v>
      </c>
      <c r="R184" s="18">
        <f>IF($F184=TiltakstyperKostnadskalkyle!$B$5,($J184*TiltakstyperKostnadskalkyle!K$5)/100,
IF($F184=TiltakstyperKostnadskalkyle!$B$6,($J184*TiltakstyperKostnadskalkyle!K$6)/100,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"0")))))))))</f>
        <v>8217.6</v>
      </c>
      <c r="S184" s="18">
        <f t="shared" si="7"/>
        <v>10956.8</v>
      </c>
      <c r="T184" s="18">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"0")))))))))))</f>
        <v>0</v>
      </c>
      <c r="U184" s="32"/>
      <c r="V184" s="32"/>
      <c r="W184" s="18">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"0")))))))))))</f>
        <v>0</v>
      </c>
      <c r="Y184" s="223"/>
    </row>
    <row r="185" spans="2:25" ht="14.45" customHeight="1" x14ac:dyDescent="0.25">
      <c r="B185" s="20" t="s">
        <v>25</v>
      </c>
      <c r="C185" s="22" t="s">
        <v>139</v>
      </c>
      <c r="D185" s="22" t="s">
        <v>146</v>
      </c>
      <c r="E185" s="22" t="s">
        <v>145</v>
      </c>
      <c r="F185" s="39" t="s">
        <v>37</v>
      </c>
      <c r="G185" s="22">
        <v>2025</v>
      </c>
      <c r="H185" s="23">
        <v>249</v>
      </c>
      <c r="I185" s="27" t="s">
        <v>30</v>
      </c>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0)))))))))))</f>
        <v>266430</v>
      </c>
      <c r="K185" s="18">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"0")))))))))))</f>
        <v>3996.45</v>
      </c>
      <c r="L185" s="18">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"0")))))))))))</f>
        <v>7992.9</v>
      </c>
      <c r="M185" s="18">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"0")))))))))))</f>
        <v>53286</v>
      </c>
      <c r="N185" s="18">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"0")))))))))))</f>
        <v>29307.3</v>
      </c>
      <c r="O185" s="18">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"0")))))))))))</f>
        <v>7992.9</v>
      </c>
      <c r="P185" s="18">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"0")))))))))))</f>
        <v>159858</v>
      </c>
      <c r="Q185" s="18">
        <f t="shared" si="6"/>
        <v>2664.3</v>
      </c>
      <c r="R185" s="18">
        <f>IF($F185=TiltakstyperKostnadskalkyle!$B$5,($J185*TiltakstyperKostnadskalkyle!K$5)/100,
IF($F185=TiltakstyperKostnadskalkyle!$B$6,($J185*TiltakstyperKostnadskalkyle!K$6)/100,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"0")))))))))</f>
        <v>3996.45</v>
      </c>
      <c r="S185" s="18">
        <f t="shared" si="7"/>
        <v>5328.6</v>
      </c>
      <c r="T185" s="18">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"0")))))))))))</f>
        <v>0</v>
      </c>
      <c r="U185" s="32"/>
      <c r="V185" s="32"/>
      <c r="W185" s="18">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"0")))))))))))</f>
        <v>0</v>
      </c>
      <c r="Y185" s="223"/>
    </row>
    <row r="186" spans="2:25" ht="14.45" customHeight="1" x14ac:dyDescent="0.25">
      <c r="B186" s="20" t="s">
        <v>25</v>
      </c>
      <c r="C186" s="22" t="s">
        <v>139</v>
      </c>
      <c r="D186" s="22" t="s">
        <v>133</v>
      </c>
      <c r="E186" s="22" t="s">
        <v>141</v>
      </c>
      <c r="F186" s="39" t="s">
        <v>44</v>
      </c>
      <c r="G186" s="22">
        <v>2026</v>
      </c>
      <c r="H186" s="23">
        <v>45</v>
      </c>
      <c r="I186" s="27" t="s">
        <v>30</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0)))))))))))</f>
        <v>540000</v>
      </c>
      <c r="K186" s="18">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"0")))))))))))</f>
        <v>43200</v>
      </c>
      <c r="L186" s="18">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"0")))))))))))</f>
        <v>43200</v>
      </c>
      <c r="M186" s="18">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"0")))))))))))</f>
        <v>226800</v>
      </c>
      <c r="N186" s="18">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"0")))))))))))</f>
        <v>113400</v>
      </c>
      <c r="O186" s="18">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"0")))))))))))</f>
        <v>43200</v>
      </c>
      <c r="P186" s="18">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"0")))))))))))</f>
        <v>27000</v>
      </c>
      <c r="Q186" s="18">
        <f t="shared" si="6"/>
        <v>5400</v>
      </c>
      <c r="R186" s="18">
        <f>IF($F186=TiltakstyperKostnadskalkyle!$B$5,($J186*TiltakstyperKostnadskalkyle!K$5)/100,
IF($F186=TiltakstyperKostnadskalkyle!$B$6,($J186*TiltakstyperKostnadskalkyle!K$6)/100,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"0")))))))))</f>
        <v>43200</v>
      </c>
      <c r="S186" s="18">
        <f t="shared" si="7"/>
        <v>10800</v>
      </c>
      <c r="T186" s="18">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"0")))))))))))</f>
        <v>0</v>
      </c>
      <c r="U186" s="32"/>
      <c r="V186" s="32"/>
      <c r="W186" s="18">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"0")))))))))))</f>
        <v>0</v>
      </c>
      <c r="Y186" s="223"/>
    </row>
    <row r="187" spans="2:25" ht="14.45" customHeight="1" x14ac:dyDescent="0.25">
      <c r="B187" s="20" t="s">
        <v>25</v>
      </c>
      <c r="C187" s="22" t="s">
        <v>139</v>
      </c>
      <c r="D187" s="22" t="s">
        <v>133</v>
      </c>
      <c r="E187" s="22" t="s">
        <v>142</v>
      </c>
      <c r="F187" s="39" t="s">
        <v>44</v>
      </c>
      <c r="G187" s="22">
        <v>2026</v>
      </c>
      <c r="H187" s="23">
        <v>10</v>
      </c>
      <c r="I187" s="27" t="s">
        <v>30</v>
      </c>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0)))))))))))</f>
        <v>120000</v>
      </c>
      <c r="K187" s="18">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"0")))))))))))</f>
        <v>9600</v>
      </c>
      <c r="L187" s="18">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"0")))))))))))</f>
        <v>9600</v>
      </c>
      <c r="M187" s="18">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"0")))))))))))</f>
        <v>50400</v>
      </c>
      <c r="N187" s="18">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"0")))))))))))</f>
        <v>25200</v>
      </c>
      <c r="O187" s="18">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"0")))))))))))</f>
        <v>9600</v>
      </c>
      <c r="P187" s="18">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"0")))))))))))</f>
        <v>6000</v>
      </c>
      <c r="Q187" s="18">
        <f t="shared" si="6"/>
        <v>1200</v>
      </c>
      <c r="R187" s="18">
        <f>IF($F187=TiltakstyperKostnadskalkyle!$B$5,($J187*TiltakstyperKostnadskalkyle!K$5)/100,
IF($F187=TiltakstyperKostnadskalkyle!$B$6,($J187*TiltakstyperKostnadskalkyle!K$6)/100,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"0")))))))))</f>
        <v>9600</v>
      </c>
      <c r="S187" s="18">
        <f t="shared" si="7"/>
        <v>2400</v>
      </c>
      <c r="T187" s="18">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"0")))))))))))</f>
        <v>0</v>
      </c>
      <c r="U187" s="32"/>
      <c r="V187" s="32"/>
      <c r="W187" s="18">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"0")))))))))))</f>
        <v>0</v>
      </c>
      <c r="Y187" s="223"/>
    </row>
    <row r="188" spans="2:25" ht="14.45" customHeight="1" x14ac:dyDescent="0.25">
      <c r="B188" s="20" t="s">
        <v>25</v>
      </c>
      <c r="C188" s="22" t="s">
        <v>139</v>
      </c>
      <c r="D188" s="22" t="s">
        <v>133</v>
      </c>
      <c r="E188" s="22" t="s">
        <v>143</v>
      </c>
      <c r="F188" s="39" t="s">
        <v>44</v>
      </c>
      <c r="G188" s="22">
        <v>2026</v>
      </c>
      <c r="H188" s="42">
        <v>12</v>
      </c>
      <c r="I188" s="27" t="s">
        <v>30</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0)))))))))))</f>
        <v>144000</v>
      </c>
      <c r="K188" s="18">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"0")))))))))))</f>
        <v>11520</v>
      </c>
      <c r="L188" s="18">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"0")))))))))))</f>
        <v>11520</v>
      </c>
      <c r="M188" s="18">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"0")))))))))))</f>
        <v>60480</v>
      </c>
      <c r="N188" s="18">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"0")))))))))))</f>
        <v>30240</v>
      </c>
      <c r="O188" s="18">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"0")))))))))))</f>
        <v>11520</v>
      </c>
      <c r="P188" s="18">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"0")))))))))))</f>
        <v>7200</v>
      </c>
      <c r="Q188" s="18">
        <f t="shared" si="6"/>
        <v>1440</v>
      </c>
      <c r="R188" s="18">
        <f>IF($F188=TiltakstyperKostnadskalkyle!$B$5,($J188*TiltakstyperKostnadskalkyle!K$5)/100,
IF($F188=TiltakstyperKostnadskalkyle!$B$6,($J188*TiltakstyperKostnadskalkyle!K$6)/100,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"0")))))))))</f>
        <v>11520</v>
      </c>
      <c r="S188" s="18">
        <f t="shared" si="7"/>
        <v>2880</v>
      </c>
      <c r="T188" s="18">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"0")))))))))))</f>
        <v>0</v>
      </c>
      <c r="U188" s="32"/>
      <c r="V188" s="32"/>
      <c r="W188" s="18">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"0")))))))))))</f>
        <v>0</v>
      </c>
      <c r="Y188" s="223"/>
    </row>
    <row r="189" spans="2:25" ht="14.45" customHeight="1" x14ac:dyDescent="0.25">
      <c r="B189" s="20" t="s">
        <v>25</v>
      </c>
      <c r="C189" s="22" t="s">
        <v>139</v>
      </c>
      <c r="D189" s="22" t="s">
        <v>133</v>
      </c>
      <c r="E189" s="22" t="s">
        <v>144</v>
      </c>
      <c r="F189" s="39" t="s">
        <v>44</v>
      </c>
      <c r="G189" s="22">
        <v>2026</v>
      </c>
      <c r="H189" s="23">
        <v>14</v>
      </c>
      <c r="I189" s="27" t="s">
        <v>30</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0)))))))))))</f>
        <v>168000</v>
      </c>
      <c r="K189" s="18">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"0")))))))))))</f>
        <v>13440</v>
      </c>
      <c r="L189" s="18">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"0")))))))))))</f>
        <v>13440</v>
      </c>
      <c r="M189" s="18">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"0")))))))))))</f>
        <v>70560</v>
      </c>
      <c r="N189" s="18">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"0")))))))))))</f>
        <v>35280</v>
      </c>
      <c r="O189" s="18">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"0")))))))))))</f>
        <v>13440</v>
      </c>
      <c r="P189" s="18">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"0")))))))))))</f>
        <v>8400</v>
      </c>
      <c r="Q189" s="18">
        <f t="shared" si="6"/>
        <v>1680</v>
      </c>
      <c r="R189" s="18">
        <f>IF($F189=TiltakstyperKostnadskalkyle!$B$5,($J189*TiltakstyperKostnadskalkyle!K$5)/100,
IF($F189=TiltakstyperKostnadskalkyle!$B$6,($J189*TiltakstyperKostnadskalkyle!K$6)/100,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"0")))))))))</f>
        <v>13440</v>
      </c>
      <c r="S189" s="18">
        <f t="shared" si="7"/>
        <v>3360</v>
      </c>
      <c r="T189" s="18">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"0")))))))))))</f>
        <v>0</v>
      </c>
      <c r="U189" s="32"/>
      <c r="V189" s="32"/>
      <c r="W189" s="18">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"0")))))))))))</f>
        <v>0</v>
      </c>
      <c r="Y189" s="223"/>
    </row>
    <row r="190" spans="2:25" ht="14.45" customHeight="1" x14ac:dyDescent="0.25">
      <c r="B190" s="20" t="s">
        <v>25</v>
      </c>
      <c r="C190" s="22" t="s">
        <v>139</v>
      </c>
      <c r="D190" s="22" t="s">
        <v>133</v>
      </c>
      <c r="E190" s="22" t="s">
        <v>145</v>
      </c>
      <c r="F190" s="39" t="s">
        <v>44</v>
      </c>
      <c r="G190" s="22">
        <v>2026</v>
      </c>
      <c r="H190" s="23">
        <v>17</v>
      </c>
      <c r="I190" s="27" t="s">
        <v>30</v>
      </c>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0)))))))))))</f>
        <v>204000</v>
      </c>
      <c r="K190" s="18">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"0")))))))))))</f>
        <v>16320</v>
      </c>
      <c r="L190" s="18">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"0")))))))))))</f>
        <v>16320</v>
      </c>
      <c r="M190" s="18">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"0")))))))))))</f>
        <v>85680</v>
      </c>
      <c r="N190" s="18">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"0")))))))))))</f>
        <v>42840</v>
      </c>
      <c r="O190" s="18">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"0")))))))))))</f>
        <v>16320</v>
      </c>
      <c r="P190" s="18">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"0")))))))))))</f>
        <v>10200</v>
      </c>
      <c r="Q190" s="18">
        <f t="shared" si="6"/>
        <v>2040</v>
      </c>
      <c r="R190" s="18">
        <f>IF($F190=TiltakstyperKostnadskalkyle!$B$5,($J190*TiltakstyperKostnadskalkyle!K$5)/100,
IF($F190=TiltakstyperKostnadskalkyle!$B$6,($J190*TiltakstyperKostnadskalkyle!K$6)/100,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"0")))))))))</f>
        <v>16320</v>
      </c>
      <c r="S190" s="18">
        <f t="shared" si="7"/>
        <v>4080</v>
      </c>
      <c r="T190" s="18">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"0")))))))))))</f>
        <v>0</v>
      </c>
      <c r="U190" s="32"/>
      <c r="V190" s="32"/>
      <c r="W190" s="18">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"0")))))))))))</f>
        <v>0</v>
      </c>
      <c r="Y190" s="223"/>
    </row>
    <row r="191" spans="2:25" ht="14.45" customHeight="1" x14ac:dyDescent="0.25">
      <c r="B191" s="20" t="s">
        <v>25</v>
      </c>
      <c r="C191" s="22" t="s">
        <v>139</v>
      </c>
      <c r="D191" s="22" t="s">
        <v>147</v>
      </c>
      <c r="E191" s="22" t="s">
        <v>41</v>
      </c>
      <c r="F191" s="39" t="s">
        <v>42</v>
      </c>
      <c r="G191" s="22">
        <v>2027</v>
      </c>
      <c r="H191" s="153">
        <v>3260</v>
      </c>
      <c r="I191" s="27" t="s">
        <v>30</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0)))))))))))</f>
        <v>5542000</v>
      </c>
      <c r="K191" s="18">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"0")))))))))))</f>
        <v>498780</v>
      </c>
      <c r="L191" s="18">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"0")))))))))))</f>
        <v>443360</v>
      </c>
      <c r="M191" s="18">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"0")))))))))))</f>
        <v>942140</v>
      </c>
      <c r="N191" s="18">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"0")))))))))))</f>
        <v>554200</v>
      </c>
      <c r="O191" s="18">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"0")))))))))))</f>
        <v>443360</v>
      </c>
      <c r="P191" s="18">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"0")))))))))))</f>
        <v>332520</v>
      </c>
      <c r="Q191" s="18">
        <f t="shared" si="6"/>
        <v>55420</v>
      </c>
      <c r="R191" s="18">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"0")))))))))))</f>
        <v>498780</v>
      </c>
      <c r="S191" s="18">
        <f t="shared" si="7"/>
        <v>110840</v>
      </c>
      <c r="T191" s="18">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"0")))))))))))</f>
        <v>554200</v>
      </c>
      <c r="U191" s="32"/>
      <c r="V191" s="32"/>
      <c r="W191" s="18">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"0")))))))))))</f>
        <v>1108400</v>
      </c>
      <c r="Y191" s="223"/>
    </row>
    <row r="192" spans="2:25" ht="14.45" customHeight="1" x14ac:dyDescent="0.25">
      <c r="B192" s="20" t="s">
        <v>25</v>
      </c>
      <c r="C192" s="22" t="s">
        <v>139</v>
      </c>
      <c r="D192" s="22" t="s">
        <v>137</v>
      </c>
      <c r="E192" s="22" t="s">
        <v>141</v>
      </c>
      <c r="F192" s="39" t="s">
        <v>39</v>
      </c>
      <c r="G192" s="22">
        <v>2030</v>
      </c>
      <c r="H192" s="23">
        <v>263</v>
      </c>
      <c r="I192" s="27" t="s">
        <v>30</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0)))))))))))</f>
        <v>1052000</v>
      </c>
      <c r="K192" s="18">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"0")))))))))))</f>
        <v>84160</v>
      </c>
      <c r="L192" s="18">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"0")))))))))))</f>
        <v>84160</v>
      </c>
      <c r="M192" s="18">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"0")))))))))))</f>
        <v>441840</v>
      </c>
      <c r="N192" s="18">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"0")))))))))))</f>
        <v>220920</v>
      </c>
      <c r="O192" s="18">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"0")))))))))))</f>
        <v>84160</v>
      </c>
      <c r="P192" s="18">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"0")))))))))))</f>
        <v>52600</v>
      </c>
      <c r="Q192" s="18">
        <f t="shared" si="6"/>
        <v>10520</v>
      </c>
      <c r="R192" s="18">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"0")))))))))))</f>
        <v>84160</v>
      </c>
      <c r="S192" s="18">
        <f t="shared" si="7"/>
        <v>21040</v>
      </c>
      <c r="T192" s="18">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"0")))))))))))</f>
        <v>0</v>
      </c>
      <c r="U192" s="32"/>
      <c r="V192" s="32"/>
      <c r="W192" s="18">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"0")))))))))))</f>
        <v>0</v>
      </c>
      <c r="Y192" s="223"/>
    </row>
    <row r="193" spans="2:25" ht="14.45" customHeight="1" x14ac:dyDescent="0.25">
      <c r="B193" s="20" t="s">
        <v>25</v>
      </c>
      <c r="C193" s="22" t="s">
        <v>139</v>
      </c>
      <c r="D193" s="22" t="s">
        <v>137</v>
      </c>
      <c r="E193" s="22" t="s">
        <v>142</v>
      </c>
      <c r="F193" s="39" t="s">
        <v>39</v>
      </c>
      <c r="G193" s="22">
        <v>2030</v>
      </c>
      <c r="H193" s="23">
        <v>181</v>
      </c>
      <c r="I193" s="27" t="s">
        <v>30</v>
      </c>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0)))))))))))</f>
        <v>724000</v>
      </c>
      <c r="K193" s="18">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"0")))))))))))</f>
        <v>57920</v>
      </c>
      <c r="L193" s="18">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"0")))))))))))</f>
        <v>57920</v>
      </c>
      <c r="M193" s="18">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"0")))))))))))</f>
        <v>304080</v>
      </c>
      <c r="N193" s="18">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"0")))))))))))</f>
        <v>152040</v>
      </c>
      <c r="O193" s="18">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"0")))))))))))</f>
        <v>57920</v>
      </c>
      <c r="P193" s="18">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"0")))))))))))</f>
        <v>36200</v>
      </c>
      <c r="Q193" s="18">
        <f t="shared" si="6"/>
        <v>7240</v>
      </c>
      <c r="R193" s="18">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"0")))))))))))</f>
        <v>57920</v>
      </c>
      <c r="S193" s="18">
        <f t="shared" si="7"/>
        <v>14480</v>
      </c>
      <c r="T193" s="18">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"0")))))))))))</f>
        <v>0</v>
      </c>
      <c r="U193" s="32"/>
      <c r="V193" s="32"/>
      <c r="W193" s="18">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"0")))))))))))</f>
        <v>0</v>
      </c>
      <c r="Y193" s="223"/>
    </row>
    <row r="194" spans="2:25" ht="14.45" customHeight="1" x14ac:dyDescent="0.25">
      <c r="B194" s="20" t="s">
        <v>25</v>
      </c>
      <c r="C194" s="22" t="s">
        <v>139</v>
      </c>
      <c r="D194" s="22" t="s">
        <v>137</v>
      </c>
      <c r="E194" s="22" t="s">
        <v>143</v>
      </c>
      <c r="F194" s="39" t="s">
        <v>39</v>
      </c>
      <c r="G194" s="22">
        <v>2030</v>
      </c>
      <c r="H194" s="23">
        <v>324</v>
      </c>
      <c r="I194" s="27" t="s">
        <v>30</v>
      </c>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0)))))))))))</f>
        <v>1296000</v>
      </c>
      <c r="K194" s="18">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"0")))))))))))</f>
        <v>103680</v>
      </c>
      <c r="L194" s="18">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"0")))))))))))</f>
        <v>103680</v>
      </c>
      <c r="M194" s="18">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"0")))))))))))</f>
        <v>544320</v>
      </c>
      <c r="N194" s="18">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"0")))))))))))</f>
        <v>272160</v>
      </c>
      <c r="O194" s="18">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"0")))))))))))</f>
        <v>103680</v>
      </c>
      <c r="P194" s="18">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"0")))))))))))</f>
        <v>64800</v>
      </c>
      <c r="Q194" s="18">
        <f t="shared" si="6"/>
        <v>12960</v>
      </c>
      <c r="R194" s="18">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"0")))))))))))</f>
        <v>103680</v>
      </c>
      <c r="S194" s="18">
        <f t="shared" si="7"/>
        <v>25920</v>
      </c>
      <c r="T194" s="18">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"0")))))))))))</f>
        <v>0</v>
      </c>
      <c r="U194" s="32"/>
      <c r="V194" s="32"/>
      <c r="W194" s="18">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"0")))))))))))</f>
        <v>0</v>
      </c>
      <c r="Y194" s="223"/>
    </row>
    <row r="195" spans="2:25" x14ac:dyDescent="0.25">
      <c r="B195" s="20" t="s">
        <v>25</v>
      </c>
      <c r="C195" s="22" t="s">
        <v>139</v>
      </c>
      <c r="D195" s="22" t="s">
        <v>137</v>
      </c>
      <c r="E195" s="22" t="s">
        <v>144</v>
      </c>
      <c r="F195" s="39" t="s">
        <v>39</v>
      </c>
      <c r="G195" s="22">
        <v>2030</v>
      </c>
      <c r="H195" s="23">
        <v>221</v>
      </c>
      <c r="I195" s="27" t="s">
        <v>30</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0)))))))))))</f>
        <v>884000</v>
      </c>
      <c r="K195" s="18">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"0")))))))))))</f>
        <v>70720</v>
      </c>
      <c r="L195" s="18">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"0")))))))))))</f>
        <v>70720</v>
      </c>
      <c r="M195" s="18">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"0")))))))))))</f>
        <v>371280</v>
      </c>
      <c r="N195" s="18">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"0")))))))))))</f>
        <v>185640</v>
      </c>
      <c r="O195" s="18">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"0")))))))))))</f>
        <v>70720</v>
      </c>
      <c r="P195" s="18">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"0")))))))))))</f>
        <v>44200</v>
      </c>
      <c r="Q195" s="18">
        <f t="shared" si="6"/>
        <v>8840</v>
      </c>
      <c r="R195" s="18">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"0")))))))))))</f>
        <v>70720</v>
      </c>
      <c r="S195" s="18">
        <f t="shared" si="7"/>
        <v>17680</v>
      </c>
      <c r="T195" s="18">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"0")))))))))))</f>
        <v>0</v>
      </c>
      <c r="U195" s="32"/>
      <c r="V195" s="32"/>
      <c r="W195" s="18">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"0")))))))))))</f>
        <v>0</v>
      </c>
      <c r="Y195" s="223"/>
    </row>
    <row r="196" spans="2:25" ht="14.45" customHeight="1" x14ac:dyDescent="0.25">
      <c r="B196" s="20" t="s">
        <v>25</v>
      </c>
      <c r="C196" s="22" t="s">
        <v>139</v>
      </c>
      <c r="D196" s="22" t="s">
        <v>137</v>
      </c>
      <c r="E196" s="22" t="s">
        <v>145</v>
      </c>
      <c r="F196" s="39" t="s">
        <v>39</v>
      </c>
      <c r="G196" s="22">
        <v>2030</v>
      </c>
      <c r="H196" s="23">
        <v>250</v>
      </c>
      <c r="I196" s="27" t="s">
        <v>30</v>
      </c>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0)))))))))))</f>
        <v>1000000</v>
      </c>
      <c r="K196" s="18">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"0")))))))))))</f>
        <v>80000</v>
      </c>
      <c r="L196" s="18">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"0")))))))))))</f>
        <v>80000</v>
      </c>
      <c r="M196" s="18">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"0")))))))))))</f>
        <v>420000</v>
      </c>
      <c r="N196" s="18">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"0")))))))))))</f>
        <v>210000</v>
      </c>
      <c r="O196" s="18">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"0")))))))))))</f>
        <v>80000</v>
      </c>
      <c r="P196" s="18">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"0")))))))))))</f>
        <v>50000</v>
      </c>
      <c r="Q196" s="18">
        <f t="shared" si="6"/>
        <v>10000</v>
      </c>
      <c r="R196" s="18">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"0")))))))))))</f>
        <v>80000</v>
      </c>
      <c r="S196" s="18">
        <f t="shared" si="7"/>
        <v>20000</v>
      </c>
      <c r="T196" s="18">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"0")))))))))))</f>
        <v>0</v>
      </c>
      <c r="U196" s="32"/>
      <c r="V196" s="32"/>
      <c r="W196" s="18">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"0")))))))))))</f>
        <v>0</v>
      </c>
      <c r="Y196" s="223"/>
    </row>
    <row r="197" spans="2:25" ht="14.45" customHeight="1" x14ac:dyDescent="0.25">
      <c r="B197" s="20" t="s">
        <v>25</v>
      </c>
      <c r="C197" s="22" t="s">
        <v>139</v>
      </c>
      <c r="D197" s="22" t="s">
        <v>45</v>
      </c>
      <c r="E197" s="22" t="s">
        <v>148</v>
      </c>
      <c r="F197" s="39" t="s">
        <v>47</v>
      </c>
      <c r="G197" s="103">
        <v>45392</v>
      </c>
      <c r="H197" s="23"/>
      <c r="I197" s="27"/>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"0")))))))))))</f>
        <v>0</v>
      </c>
      <c r="Q197" s="18">
        <f t="shared" si="6"/>
        <v>0</v>
      </c>
      <c r="R197" s="18" t="str">
        <f>IF($F197=TiltakstyperKostnadskalkyle!$B$5,($J197*TiltakstyperKostnadskalkyle!K$5)/100,
IF($F197=TiltakstyperKostnadskalkyle!$B$6,($J197*TiltakstyperKostnadskalkyle!K$6)/100,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"0")))))))))</f>
        <v>0</v>
      </c>
      <c r="S197" s="18">
        <f t="shared" si="7"/>
        <v>0</v>
      </c>
      <c r="T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"0")))))))))))</f>
        <v>0</v>
      </c>
      <c r="U197" s="32"/>
      <c r="V197" s="32"/>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"0")))))))))))</f>
        <v>0</v>
      </c>
      <c r="Y197" s="223"/>
    </row>
    <row r="198" spans="2:25" ht="14.45" customHeight="1" x14ac:dyDescent="0.25">
      <c r="B198" s="20" t="s">
        <v>25</v>
      </c>
      <c r="C198" s="22" t="s">
        <v>149</v>
      </c>
      <c r="D198" s="22" t="s">
        <v>150</v>
      </c>
      <c r="E198" s="22" t="s">
        <v>151</v>
      </c>
      <c r="F198" s="39" t="s">
        <v>44</v>
      </c>
      <c r="G198" s="22">
        <v>2024</v>
      </c>
      <c r="H198" s="153">
        <v>15</v>
      </c>
      <c r="I198" s="27" t="s">
        <v>30</v>
      </c>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0)))))))))))</f>
        <v>180000</v>
      </c>
      <c r="K198" s="18">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"0")))))))))))</f>
        <v>14400</v>
      </c>
      <c r="L198" s="18">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"0")))))))))))</f>
        <v>14400</v>
      </c>
      <c r="M198" s="18">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"0")))))))))))</f>
        <v>75600</v>
      </c>
      <c r="N198" s="18">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"0")))))))))))</f>
        <v>37800</v>
      </c>
      <c r="O198" s="18">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"0")))))))))))</f>
        <v>14400</v>
      </c>
      <c r="P198" s="18">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"0")))))))))))</f>
        <v>9000</v>
      </c>
      <c r="Q198" s="18">
        <f t="shared" si="6"/>
        <v>1800</v>
      </c>
      <c r="R198" s="18">
        <f>IF($F198=TiltakstyperKostnadskalkyle!$B$5,($J198*TiltakstyperKostnadskalkyle!K$5)/100,
IF($F198=TiltakstyperKostnadskalkyle!$B$6,($J198*TiltakstyperKostnadskalkyle!K$6)/100,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"0")))))))))</f>
        <v>14400</v>
      </c>
      <c r="S198" s="18"/>
      <c r="T198" s="18">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"0")))))))))))</f>
        <v>0</v>
      </c>
      <c r="U198" s="32"/>
      <c r="V198" s="32"/>
      <c r="W198" s="18">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"0")))))))))))</f>
        <v>0</v>
      </c>
      <c r="Y198" s="223"/>
    </row>
    <row r="199" spans="2:25" ht="14.45" customHeight="1" x14ac:dyDescent="0.25">
      <c r="B199" s="20" t="s">
        <v>25</v>
      </c>
      <c r="C199" s="22" t="s">
        <v>149</v>
      </c>
      <c r="D199" s="22" t="s">
        <v>150</v>
      </c>
      <c r="E199" s="22" t="s">
        <v>152</v>
      </c>
      <c r="F199" s="39" t="s">
        <v>44</v>
      </c>
      <c r="G199" s="22">
        <v>2024</v>
      </c>
      <c r="H199" s="153">
        <v>10</v>
      </c>
      <c r="I199" s="27" t="s">
        <v>30</v>
      </c>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0)))))))))))</f>
        <v>120000</v>
      </c>
      <c r="K199" s="18">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"0")))))))))))</f>
        <v>9600</v>
      </c>
      <c r="L199" s="18">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"0")))))))))))</f>
        <v>9600</v>
      </c>
      <c r="M199" s="18">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"0")))))))))))</f>
        <v>50400</v>
      </c>
      <c r="N199" s="18">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"0")))))))))))</f>
        <v>25200</v>
      </c>
      <c r="O199" s="18">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"0")))))))))))</f>
        <v>9600</v>
      </c>
      <c r="P199" s="18">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"0")))))))))))</f>
        <v>6000</v>
      </c>
      <c r="Q199" s="18">
        <f t="shared" si="6"/>
        <v>1200</v>
      </c>
      <c r="R199" s="18">
        <f>IF($F199=TiltakstyperKostnadskalkyle!$B$5,($J199*TiltakstyperKostnadskalkyle!K$5)/100,
IF($F199=TiltakstyperKostnadskalkyle!$B$6,($J199*TiltakstyperKostnadskalkyle!K$6)/100,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"0")))))))))</f>
        <v>9600</v>
      </c>
      <c r="S199" s="18"/>
      <c r="T199" s="18">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"0")))))))))))</f>
        <v>0</v>
      </c>
      <c r="U199" s="32"/>
      <c r="V199" s="32"/>
      <c r="W199" s="18">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"0")))))))))))</f>
        <v>0</v>
      </c>
      <c r="Y199" s="223"/>
    </row>
    <row r="200" spans="2:25" ht="14.45" customHeight="1" x14ac:dyDescent="0.25">
      <c r="B200" s="20" t="s">
        <v>25</v>
      </c>
      <c r="C200" s="22" t="s">
        <v>149</v>
      </c>
      <c r="D200" s="22" t="s">
        <v>150</v>
      </c>
      <c r="E200" s="22" t="s">
        <v>153</v>
      </c>
      <c r="F200" s="39" t="s">
        <v>44</v>
      </c>
      <c r="G200" s="22">
        <v>2024</v>
      </c>
      <c r="H200" s="153">
        <v>33</v>
      </c>
      <c r="I200" s="27" t="s">
        <v>30</v>
      </c>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0)))))))))))</f>
        <v>396000</v>
      </c>
      <c r="K200" s="18">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"0")))))))))))</f>
        <v>31680</v>
      </c>
      <c r="L200" s="18">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"0")))))))))))</f>
        <v>31680</v>
      </c>
      <c r="M200" s="18">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"0")))))))))))</f>
        <v>166320</v>
      </c>
      <c r="N200" s="18">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"0")))))))))))</f>
        <v>83160</v>
      </c>
      <c r="O200" s="18">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"0")))))))))))</f>
        <v>31680</v>
      </c>
      <c r="P200" s="18">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"0")))))))))))</f>
        <v>19800</v>
      </c>
      <c r="Q200" s="18">
        <f t="shared" si="6"/>
        <v>3960</v>
      </c>
      <c r="R200" s="18">
        <f>IF($F200=TiltakstyperKostnadskalkyle!$B$5,($J200*TiltakstyperKostnadskalkyle!K$5)/100,
IF($F200=TiltakstyperKostnadskalkyle!$B$6,($J200*TiltakstyperKostnadskalkyle!K$6)/100,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"0")))))))))</f>
        <v>31680</v>
      </c>
      <c r="S200" s="18"/>
      <c r="T200" s="18">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"0")))))))))))</f>
        <v>0</v>
      </c>
      <c r="U200" s="32"/>
      <c r="V200" s="32"/>
      <c r="W200" s="18">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"0")))))))))))</f>
        <v>0</v>
      </c>
      <c r="Y200" s="223"/>
    </row>
    <row r="201" spans="2:25" ht="14.45" customHeight="1" x14ac:dyDescent="0.25">
      <c r="B201" s="20" t="s">
        <v>25</v>
      </c>
      <c r="C201" s="22" t="s">
        <v>149</v>
      </c>
      <c r="D201" s="22" t="s">
        <v>154</v>
      </c>
      <c r="E201" s="22" t="s">
        <v>41</v>
      </c>
      <c r="F201" s="39" t="s">
        <v>42</v>
      </c>
      <c r="G201" s="22">
        <v>2025</v>
      </c>
      <c r="H201" s="153">
        <v>5740</v>
      </c>
      <c r="I201" s="27" t="s">
        <v>30</v>
      </c>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0)))))))))))</f>
        <v>9758000</v>
      </c>
      <c r="K201" s="18">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"0")))))))))))</f>
        <v>878220</v>
      </c>
      <c r="L201" s="18">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"0")))))))))))</f>
        <v>780640</v>
      </c>
      <c r="M201" s="18">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"0")))))))))))</f>
        <v>1658860</v>
      </c>
      <c r="N201" s="18">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"0")))))))))))</f>
        <v>975800</v>
      </c>
      <c r="O201" s="18">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"0")))))))))))</f>
        <v>780640</v>
      </c>
      <c r="P201" s="18">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"0")))))))))))</f>
        <v>585480</v>
      </c>
      <c r="Q201" s="18">
        <f t="shared" si="6"/>
        <v>97580</v>
      </c>
      <c r="R201" s="18">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"0")))))))))))</f>
        <v>878220</v>
      </c>
      <c r="S201" s="18"/>
      <c r="T201" s="18">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"0")))))))))))</f>
        <v>975800</v>
      </c>
      <c r="U201" s="32"/>
      <c r="V201" s="32"/>
      <c r="W201" s="18">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"0")))))))))))</f>
        <v>1951600</v>
      </c>
      <c r="Y201" s="223"/>
    </row>
    <row r="202" spans="2:25" ht="14.45" customHeight="1" x14ac:dyDescent="0.25">
      <c r="B202" s="20" t="s">
        <v>25</v>
      </c>
      <c r="C202" s="22" t="s">
        <v>149</v>
      </c>
      <c r="D202" s="22" t="s">
        <v>155</v>
      </c>
      <c r="E202" s="22" t="s">
        <v>153</v>
      </c>
      <c r="F202" s="39" t="s">
        <v>29</v>
      </c>
      <c r="G202" s="22">
        <v>2026</v>
      </c>
      <c r="H202" s="153">
        <v>1230</v>
      </c>
      <c r="I202" s="27" t="s">
        <v>30</v>
      </c>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0)))))))))))</f>
        <v>369000</v>
      </c>
      <c r="K202" s="18">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"0")))))))))))</f>
        <v>12915</v>
      </c>
      <c r="L202" s="18">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"0")))))))))))</f>
        <v>22140</v>
      </c>
      <c r="M202" s="18">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"0")))))))))))</f>
        <v>118080</v>
      </c>
      <c r="N202" s="18">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"0")))))))))))</f>
        <v>121770</v>
      </c>
      <c r="O202" s="18">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"0")))))))))))</f>
        <v>22140</v>
      </c>
      <c r="P202" s="18">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"0")))))))))))</f>
        <v>59040</v>
      </c>
      <c r="Q202" s="18">
        <f t="shared" ref="Q202:Q210" si="8">(1*$J202)/100</f>
        <v>3690</v>
      </c>
      <c r="R202" s="18">
        <f>IF($F202=TiltakstyperKostnadskalkyle!$B$5,($J202*TiltakstyperKostnadskalkyle!K$5)/100,
IF($F202=TiltakstyperKostnadskalkyle!$B$6,($J202*TiltakstyperKostnadskalkyle!K$6)/100,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"0")))))))))</f>
        <v>12915</v>
      </c>
      <c r="S202" s="18"/>
      <c r="T202" s="18">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"0")))))))))))</f>
        <v>0</v>
      </c>
      <c r="U202" s="32"/>
      <c r="V202" s="32"/>
      <c r="W202" s="18">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"0")))))))))))</f>
        <v>0</v>
      </c>
      <c r="Y202" s="223"/>
    </row>
    <row r="203" spans="2:25" ht="14.45" customHeight="1" x14ac:dyDescent="0.25">
      <c r="B203" s="20" t="s">
        <v>25</v>
      </c>
      <c r="C203" s="22" t="s">
        <v>149</v>
      </c>
      <c r="D203" s="22" t="s">
        <v>156</v>
      </c>
      <c r="E203" s="22" t="s">
        <v>153</v>
      </c>
      <c r="F203" s="39" t="s">
        <v>37</v>
      </c>
      <c r="G203" s="22">
        <v>2026</v>
      </c>
      <c r="H203" s="153">
        <v>680</v>
      </c>
      <c r="I203" s="27" t="s">
        <v>30</v>
      </c>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0)))))))))))</f>
        <v>727600</v>
      </c>
      <c r="K203" s="18">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"0")))))))))))</f>
        <v>10914</v>
      </c>
      <c r="L203" s="18">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"0")))))))))))</f>
        <v>21828</v>
      </c>
      <c r="M203" s="18">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"0")))))))))))</f>
        <v>145520</v>
      </c>
      <c r="N203" s="18">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"0")))))))))))</f>
        <v>80036</v>
      </c>
      <c r="O203" s="18">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"0")))))))))))</f>
        <v>21828</v>
      </c>
      <c r="P203" s="18">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"0")))))))))))</f>
        <v>436560</v>
      </c>
      <c r="Q203" s="18">
        <f t="shared" si="8"/>
        <v>7276</v>
      </c>
      <c r="R203" s="18">
        <f>IF($F203=TiltakstyperKostnadskalkyle!$B$5,($J203*TiltakstyperKostnadskalkyle!K$5)/100,
IF($F203=TiltakstyperKostnadskalkyle!$B$6,($J203*TiltakstyperKostnadskalkyle!K$6)/100,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"0")))))))))</f>
        <v>10914</v>
      </c>
      <c r="S203" s="18"/>
      <c r="T203" s="18">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"0")))))))))))</f>
        <v>0</v>
      </c>
      <c r="U203" s="32"/>
      <c r="V203" s="32"/>
      <c r="W203" s="18">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"0")))))))))))</f>
        <v>0</v>
      </c>
      <c r="Y203" s="223"/>
    </row>
    <row r="204" spans="2:25" ht="14.45" customHeight="1" x14ac:dyDescent="0.25">
      <c r="B204" s="20" t="s">
        <v>25</v>
      </c>
      <c r="C204" s="22" t="s">
        <v>149</v>
      </c>
      <c r="D204" s="22" t="s">
        <v>157</v>
      </c>
      <c r="E204" s="22" t="s">
        <v>151</v>
      </c>
      <c r="F204" s="39" t="s">
        <v>39</v>
      </c>
      <c r="G204" s="22">
        <v>2027</v>
      </c>
      <c r="H204" s="153">
        <f>373-120</f>
        <v>253</v>
      </c>
      <c r="I204" s="27" t="s">
        <v>30</v>
      </c>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0)))))))))))</f>
        <v>1012000</v>
      </c>
      <c r="K204" s="18">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"0")))))))))))</f>
        <v>80960</v>
      </c>
      <c r="L204" s="18">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"0")))))))))))</f>
        <v>80960</v>
      </c>
      <c r="M204" s="18">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"0")))))))))))</f>
        <v>425040</v>
      </c>
      <c r="N204" s="18">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"0")))))))))))</f>
        <v>212520</v>
      </c>
      <c r="O204" s="18">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"0")))))))))))</f>
        <v>80960</v>
      </c>
      <c r="P204" s="18">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"0")))))))))))</f>
        <v>50600</v>
      </c>
      <c r="Q204" s="18">
        <f t="shared" si="8"/>
        <v>10120</v>
      </c>
      <c r="R204" s="18">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"0")))))))))))</f>
        <v>80960</v>
      </c>
      <c r="S204" s="18"/>
      <c r="T204" s="18">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"0")))))))))))</f>
        <v>0</v>
      </c>
      <c r="U204" s="32"/>
      <c r="V204" s="32"/>
      <c r="W204" s="18">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"0")))))))))))</f>
        <v>0</v>
      </c>
      <c r="Y204" s="223"/>
    </row>
    <row r="205" spans="2:25" ht="14.45" customHeight="1" x14ac:dyDescent="0.25">
      <c r="B205" s="20" t="s">
        <v>25</v>
      </c>
      <c r="C205" s="22" t="s">
        <v>149</v>
      </c>
      <c r="D205" s="22" t="s">
        <v>157</v>
      </c>
      <c r="E205" s="22" t="s">
        <v>152</v>
      </c>
      <c r="F205" s="39" t="s">
        <v>39</v>
      </c>
      <c r="G205" s="22">
        <v>2027</v>
      </c>
      <c r="H205" s="153">
        <v>120</v>
      </c>
      <c r="I205" s="27" t="s">
        <v>30</v>
      </c>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0)))))))))))</f>
        <v>480000</v>
      </c>
      <c r="K205" s="18">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"0")))))))))))</f>
        <v>38400</v>
      </c>
      <c r="L205" s="18">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"0")))))))))))</f>
        <v>38400</v>
      </c>
      <c r="M205" s="18">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"0")))))))))))</f>
        <v>201600</v>
      </c>
      <c r="N205" s="18">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"0")))))))))))</f>
        <v>100800</v>
      </c>
      <c r="O205" s="18">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"0")))))))))))</f>
        <v>38400</v>
      </c>
      <c r="P205" s="18">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"0")))))))))))</f>
        <v>24000</v>
      </c>
      <c r="Q205" s="18">
        <f t="shared" si="8"/>
        <v>4800</v>
      </c>
      <c r="R205" s="18">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"0")))))))))))</f>
        <v>38400</v>
      </c>
      <c r="S205" s="18"/>
      <c r="T205" s="18">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"0")))))))))))</f>
        <v>0</v>
      </c>
      <c r="U205" s="32"/>
      <c r="V205" s="32"/>
      <c r="W205" s="18">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"0")))))))))))</f>
        <v>0</v>
      </c>
      <c r="Y205" s="223"/>
    </row>
    <row r="206" spans="2:25" ht="14.45" customHeight="1" x14ac:dyDescent="0.25">
      <c r="B206" s="20" t="s">
        <v>25</v>
      </c>
      <c r="C206" s="22" t="s">
        <v>149</v>
      </c>
      <c r="D206" s="22" t="s">
        <v>157</v>
      </c>
      <c r="E206" s="22" t="s">
        <v>153</v>
      </c>
      <c r="F206" s="39" t="s">
        <v>39</v>
      </c>
      <c r="G206" s="22">
        <v>2027</v>
      </c>
      <c r="H206" s="153">
        <f>267+25</f>
        <v>292</v>
      </c>
      <c r="I206" s="27" t="s">
        <v>30</v>
      </c>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0)))))))))))</f>
        <v>1168000</v>
      </c>
      <c r="K206" s="18">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"0")))))))))))</f>
        <v>93440</v>
      </c>
      <c r="L206" s="18">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"0")))))))))))</f>
        <v>93440</v>
      </c>
      <c r="M206" s="18">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"0")))))))))))</f>
        <v>490560</v>
      </c>
      <c r="N206" s="18">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"0")))))))))))</f>
        <v>245280</v>
      </c>
      <c r="O206" s="18">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"0")))))))))))</f>
        <v>93440</v>
      </c>
      <c r="P206" s="18">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"0")))))))))))</f>
        <v>58400</v>
      </c>
      <c r="Q206" s="18">
        <f t="shared" si="8"/>
        <v>11680</v>
      </c>
      <c r="R206" s="18">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"0")))))))))))</f>
        <v>93440</v>
      </c>
      <c r="S206" s="18"/>
      <c r="T206" s="18">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"0")))))))))))</f>
        <v>0</v>
      </c>
      <c r="U206" s="32"/>
      <c r="V206" s="32"/>
      <c r="W206" s="18">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"0")))))))))))</f>
        <v>0</v>
      </c>
      <c r="Y206" s="223"/>
    </row>
    <row r="207" spans="2:25" ht="14.45" customHeight="1" x14ac:dyDescent="0.25">
      <c r="B207" s="20" t="s">
        <v>25</v>
      </c>
      <c r="C207" s="22" t="s">
        <v>149</v>
      </c>
      <c r="D207" s="22" t="s">
        <v>45</v>
      </c>
      <c r="E207" s="22" t="s">
        <v>158</v>
      </c>
      <c r="F207" s="39" t="s">
        <v>47</v>
      </c>
      <c r="G207" s="103">
        <v>44990</v>
      </c>
      <c r="H207" s="23"/>
      <c r="I207" s="27"/>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"0")))))))))))</f>
        <v>0</v>
      </c>
      <c r="Q207" s="18">
        <f t="shared" si="8"/>
        <v>0</v>
      </c>
      <c r="R207" s="18" t="str">
        <f>IF($F207=TiltakstyperKostnadskalkyle!$B$5,($J207*TiltakstyperKostnadskalkyle!K$5)/100,
IF($F207=TiltakstyperKostnadskalkyle!$B$6,($J207*TiltakstyperKostnadskalkyle!K$6)/100,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"0")))))))))</f>
        <v>0</v>
      </c>
      <c r="S207" s="18">
        <f>(2*$J207)/100</f>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"0")))))))))))</f>
        <v>0</v>
      </c>
      <c r="U207" s="32"/>
      <c r="V207" s="32"/>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"0")))))))))))</f>
        <v>0</v>
      </c>
      <c r="Y207" s="223"/>
    </row>
    <row r="208" spans="2:25" ht="14.45" customHeight="1" x14ac:dyDescent="0.25">
      <c r="B208" s="155" t="s">
        <v>25</v>
      </c>
      <c r="C208" s="156" t="s">
        <v>41</v>
      </c>
      <c r="D208" s="156" t="s">
        <v>159</v>
      </c>
      <c r="E208" s="156"/>
      <c r="F208" s="39" t="s">
        <v>160</v>
      </c>
      <c r="G208" s="157">
        <v>2024</v>
      </c>
      <c r="H208" s="153">
        <v>1</v>
      </c>
      <c r="I208" s="158" t="s">
        <v>161</v>
      </c>
      <c r="J208" s="159">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0)))))))))))</f>
        <v>0</v>
      </c>
      <c r="K208" s="159"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"0")))))))))))</f>
        <v>0</v>
      </c>
      <c r="L208" s="159"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"0")))))))))))</f>
        <v>0</v>
      </c>
      <c r="M208" s="159"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"0")))))))))))</f>
        <v>0</v>
      </c>
      <c r="N208" s="159"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"0")))))))))))</f>
        <v>0</v>
      </c>
      <c r="O208" s="159"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"0")))))))))))</f>
        <v>0</v>
      </c>
      <c r="P208" s="159"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"0")))))))))))</f>
        <v>0</v>
      </c>
      <c r="Q208" s="159">
        <f t="shared" si="8"/>
        <v>0</v>
      </c>
      <c r="R208" s="159" t="str">
        <f>IF($F208=TiltakstyperKostnadskalkyle!$B$5,($J208*TiltakstyperKostnadskalkyle!K$5)/100,
IF($F208=TiltakstyperKostnadskalkyle!$B$6,($J208*TiltakstyperKostnadskalkyle!K$6)/100,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"0")))))))))</f>
        <v>0</v>
      </c>
      <c r="S208" s="159">
        <f>(2*$J208)/100</f>
        <v>0</v>
      </c>
      <c r="T208" s="159"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"0")))))))))))</f>
        <v>0</v>
      </c>
      <c r="U208" s="160"/>
      <c r="V208" s="160"/>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"0")))))))))))</f>
        <v>0</v>
      </c>
      <c r="Y208" s="223"/>
    </row>
    <row r="209" spans="2:25" ht="14.45" customHeight="1" x14ac:dyDescent="0.25">
      <c r="B209" s="155" t="s">
        <v>25</v>
      </c>
      <c r="C209" s="156" t="s">
        <v>41</v>
      </c>
      <c r="D209" s="156" t="s">
        <v>162</v>
      </c>
      <c r="E209" s="156"/>
      <c r="F209" s="39" t="s">
        <v>160</v>
      </c>
      <c r="G209" s="157">
        <v>2024</v>
      </c>
      <c r="H209" s="153">
        <v>1</v>
      </c>
      <c r="I209" s="158" t="s">
        <v>161</v>
      </c>
      <c r="J209" s="159">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0)))))))))))</f>
        <v>0</v>
      </c>
      <c r="K209" s="159"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"0")))))))))))</f>
        <v>0</v>
      </c>
      <c r="L209" s="159"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"0")))))))))))</f>
        <v>0</v>
      </c>
      <c r="M209" s="159"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"0")))))))))))</f>
        <v>0</v>
      </c>
      <c r="N209" s="159"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"0")))))))))))</f>
        <v>0</v>
      </c>
      <c r="O209" s="159"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"0")))))))))))</f>
        <v>0</v>
      </c>
      <c r="P209" s="159"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"0")))))))))))</f>
        <v>0</v>
      </c>
      <c r="Q209" s="159">
        <f t="shared" si="8"/>
        <v>0</v>
      </c>
      <c r="R209" s="159" t="str">
        <f>IF($F209=TiltakstyperKostnadskalkyle!$B$5,($J209*TiltakstyperKostnadskalkyle!K$5)/100,
IF($F209=TiltakstyperKostnadskalkyle!$B$6,($J209*TiltakstyperKostnadskalkyle!K$6)/100,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"0")))))))))</f>
        <v>0</v>
      </c>
      <c r="S209" s="159">
        <f>(2*$J209)/100</f>
        <v>0</v>
      </c>
      <c r="T209" s="159"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"0")))))))))))</f>
        <v>0</v>
      </c>
      <c r="U209" s="160"/>
      <c r="V209" s="160"/>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"0")))))))))))</f>
        <v>0</v>
      </c>
      <c r="Y209" s="223"/>
    </row>
    <row r="210" spans="2:25" ht="14.45" customHeight="1" x14ac:dyDescent="0.25">
      <c r="B210" s="20" t="s">
        <v>25</v>
      </c>
      <c r="C210" s="22" t="s">
        <v>41</v>
      </c>
      <c r="D210" s="22" t="s">
        <v>163</v>
      </c>
      <c r="E210" s="22"/>
      <c r="F210" s="39" t="s">
        <v>160</v>
      </c>
      <c r="G210" s="102">
        <v>2024</v>
      </c>
      <c r="H210" s="153">
        <v>1</v>
      </c>
      <c r="I210" s="27" t="s">
        <v>161</v>
      </c>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"0")))))))))))</f>
        <v>0</v>
      </c>
      <c r="Q210" s="18">
        <f t="shared" si="8"/>
        <v>0</v>
      </c>
      <c r="R210" s="18" t="str">
        <f>IF($F210=TiltakstyperKostnadskalkyle!$B$5,($J210*TiltakstyperKostnadskalkyle!K$5)/100,
IF($F210=TiltakstyperKostnadskalkyle!$B$6,($J210*TiltakstyperKostnadskalkyle!K$6)/100,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"0")))))))))</f>
        <v>0</v>
      </c>
      <c r="S210" s="18">
        <f>(2*$J210)/100</f>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"0")))))))))))</f>
        <v>0</v>
      </c>
      <c r="U210" s="32"/>
      <c r="V210" s="32"/>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"0")))))))))))</f>
        <v>0</v>
      </c>
      <c r="Y210" s="223"/>
    </row>
    <row r="211" spans="2:25" ht="14.45" customHeight="1" x14ac:dyDescent="0.25">
      <c r="B211" s="20" t="s">
        <v>25</v>
      </c>
      <c r="C211" s="22" t="s">
        <v>41</v>
      </c>
      <c r="D211" s="22" t="s">
        <v>164</v>
      </c>
      <c r="E211" s="22" t="s">
        <v>165</v>
      </c>
      <c r="F211" s="39" t="s">
        <v>29</v>
      </c>
      <c r="G211" s="22"/>
      <c r="H211" s="153"/>
      <c r="I211" s="109"/>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0)))))))))))</f>
        <v>0</v>
      </c>
      <c r="K211" s="18"/>
      <c r="L211" s="18"/>
      <c r="M211" s="18"/>
      <c r="N211" s="18"/>
      <c r="O211" s="18"/>
      <c r="P211" s="18"/>
      <c r="Q211" s="18"/>
      <c r="R211" s="18"/>
      <c r="S211" s="18"/>
      <c r="T211" s="18"/>
      <c r="U211" s="32"/>
      <c r="V211" s="32"/>
      <c r="W211" s="18"/>
      <c r="Y211" s="223"/>
    </row>
    <row r="212" spans="2:25" ht="14.45" customHeight="1" x14ac:dyDescent="0.25">
      <c r="B212" s="20" t="s">
        <v>25</v>
      </c>
      <c r="C212" s="22" t="s">
        <v>41</v>
      </c>
      <c r="D212" s="22" t="s">
        <v>166</v>
      </c>
      <c r="E212" s="22"/>
      <c r="F212" s="39" t="s">
        <v>167</v>
      </c>
      <c r="G212" s="22">
        <v>2024</v>
      </c>
      <c r="H212" s="153">
        <v>750</v>
      </c>
      <c r="I212" s="27" t="s">
        <v>30</v>
      </c>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"0")))))))))))</f>
        <v>0</v>
      </c>
      <c r="Q212" s="18">
        <f>(1*$J212)/100</f>
        <v>0</v>
      </c>
      <c r="R212" s="18" t="str">
        <f>IF($F212=TiltakstyperKostnadskalkyle!$B$5,($J212*TiltakstyperKostnadskalkyle!K$5)/100,
IF($F212=TiltakstyperKostnadskalkyle!$B$6,($J212*TiltakstyperKostnadskalkyle!K$6)/100,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"0")))))))))</f>
        <v>0</v>
      </c>
      <c r="S212" s="18">
        <f>(2*$J212)/100</f>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"0")))))))))))</f>
        <v>0</v>
      </c>
      <c r="U212" s="32"/>
      <c r="V212" s="32"/>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"0")))))))))))</f>
        <v>0</v>
      </c>
      <c r="Y212" s="223"/>
    </row>
    <row r="213" spans="2:25" ht="14.45" customHeight="1" x14ac:dyDescent="0.25">
      <c r="B213" s="20" t="s">
        <v>25</v>
      </c>
      <c r="C213" s="22" t="s">
        <v>41</v>
      </c>
      <c r="D213" s="22" t="s">
        <v>168</v>
      </c>
      <c r="E213" s="22" t="s">
        <v>169</v>
      </c>
      <c r="F213" s="39" t="s">
        <v>170</v>
      </c>
      <c r="G213" s="22">
        <v>2024</v>
      </c>
      <c r="H213" s="153">
        <v>2000</v>
      </c>
      <c r="I213" s="27" t="s">
        <v>171</v>
      </c>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"0")))))))))))</f>
        <v>0</v>
      </c>
      <c r="Q213" s="18">
        <f>(1*$J213)/100</f>
        <v>0</v>
      </c>
      <c r="R213" s="18" t="str">
        <f>IF($F213=TiltakstyperKostnadskalkyle!$B$5,($J213*TiltakstyperKostnadskalkyle!K$5)/100,
IF($F213=TiltakstyperKostnadskalkyle!$B$6,($J213*TiltakstyperKostnadskalkyle!K$6)/100,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"0")))))))))</f>
        <v>0</v>
      </c>
      <c r="S213" s="18">
        <f>(2*$J213)/100</f>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"0")))))))))))</f>
        <v>0</v>
      </c>
      <c r="U213" s="32"/>
      <c r="V213" s="32"/>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"0")))))))))))</f>
        <v>0</v>
      </c>
      <c r="Y213" s="223"/>
    </row>
    <row r="214" spans="2:25" ht="14.45" customHeight="1" x14ac:dyDescent="0.25">
      <c r="B214" s="20" t="s">
        <v>25</v>
      </c>
      <c r="C214" s="22" t="s">
        <v>41</v>
      </c>
      <c r="D214" s="22" t="s">
        <v>172</v>
      </c>
      <c r="E214" s="22"/>
      <c r="F214" s="39" t="s">
        <v>160</v>
      </c>
      <c r="G214" s="102">
        <v>2025</v>
      </c>
      <c r="H214" s="153">
        <v>1</v>
      </c>
      <c r="I214" s="27" t="s">
        <v>161</v>
      </c>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"0")))))))))))</f>
        <v>0</v>
      </c>
      <c r="Q214" s="18">
        <f>(1*$J214)/100</f>
        <v>0</v>
      </c>
      <c r="R214" s="18" t="str">
        <f>IF($F214=TiltakstyperKostnadskalkyle!$B$5,($J214*TiltakstyperKostnadskalkyle!K$5)/100,
IF($F214=TiltakstyperKostnadskalkyle!$B$6,($J214*TiltakstyperKostnadskalkyle!K$6)/100,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"0")))))))))</f>
        <v>0</v>
      </c>
      <c r="S214" s="18">
        <f>(2*$J214)/100</f>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"0")))))))))))</f>
        <v>0</v>
      </c>
      <c r="U214" s="32"/>
      <c r="V214" s="32"/>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"0")))))))))))</f>
        <v>0</v>
      </c>
      <c r="Y214" s="223"/>
    </row>
    <row r="215" spans="2:25" ht="14.45" customHeight="1" x14ac:dyDescent="0.25">
      <c r="B215" s="155" t="s">
        <v>25</v>
      </c>
      <c r="C215" s="156" t="s">
        <v>41</v>
      </c>
      <c r="D215" s="156" t="s">
        <v>173</v>
      </c>
      <c r="E215" s="156"/>
      <c r="F215" s="39" t="s">
        <v>160</v>
      </c>
      <c r="G215" s="157">
        <v>2025</v>
      </c>
      <c r="H215" s="153">
        <v>2</v>
      </c>
      <c r="I215" s="158" t="s">
        <v>161</v>
      </c>
      <c r="J215" s="159">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0)))))))))))</f>
        <v>0</v>
      </c>
      <c r="K215" s="159"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"0")))))))))))</f>
        <v>0</v>
      </c>
      <c r="L215" s="159"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"0")))))))))))</f>
        <v>0</v>
      </c>
      <c r="M215" s="159"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"0")))))))))))</f>
        <v>0</v>
      </c>
      <c r="N215" s="159"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"0")))))))))))</f>
        <v>0</v>
      </c>
      <c r="O215" s="159"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"0")))))))))))</f>
        <v>0</v>
      </c>
      <c r="P215" s="159"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"0")))))))))))</f>
        <v>0</v>
      </c>
      <c r="Q215" s="159">
        <f>(1*$J215)/100</f>
        <v>0</v>
      </c>
      <c r="R215" s="159" t="str">
        <f>IF($F215=TiltakstyperKostnadskalkyle!$B$5,($J215*TiltakstyperKostnadskalkyle!K$5)/100,
IF($F215=TiltakstyperKostnadskalkyle!$B$6,($J215*TiltakstyperKostnadskalkyle!K$6)/100,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"0")))))))))</f>
        <v>0</v>
      </c>
      <c r="S215" s="159">
        <f>(2*$J215)/100</f>
        <v>0</v>
      </c>
      <c r="T215" s="159"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"0")))))))))))</f>
        <v>0</v>
      </c>
      <c r="U215" s="160"/>
      <c r="V215" s="160"/>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"0")))))))))))</f>
        <v>0</v>
      </c>
      <c r="Y215" s="223"/>
    </row>
    <row r="216" spans="2:25" ht="14.45" customHeight="1" x14ac:dyDescent="0.25">
      <c r="B216" s="20" t="s">
        <v>25</v>
      </c>
      <c r="C216" s="22" t="s">
        <v>41</v>
      </c>
      <c r="D216" s="22" t="s">
        <v>174</v>
      </c>
      <c r="E216" s="22" t="s">
        <v>165</v>
      </c>
      <c r="F216" s="39" t="s">
        <v>29</v>
      </c>
      <c r="G216" s="22">
        <v>2025</v>
      </c>
      <c r="H216" s="153"/>
      <c r="I216" s="27" t="s">
        <v>30</v>
      </c>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0)))))))))))</f>
        <v>0</v>
      </c>
      <c r="K216" s="18"/>
      <c r="L216" s="18"/>
      <c r="M216" s="18"/>
      <c r="N216" s="18"/>
      <c r="O216" s="18"/>
      <c r="P216" s="18"/>
      <c r="Q216" s="18"/>
      <c r="R216" s="18"/>
      <c r="S216" s="18"/>
      <c r="T216" s="18"/>
      <c r="U216" s="32"/>
      <c r="V216" s="32"/>
      <c r="W216" s="18"/>
      <c r="Y216" s="223"/>
    </row>
    <row r="217" spans="2:25" ht="14.45" customHeight="1" x14ac:dyDescent="0.25">
      <c r="B217" s="20" t="s">
        <v>25</v>
      </c>
      <c r="C217" s="22" t="s">
        <v>41</v>
      </c>
      <c r="D217" s="22" t="s">
        <v>175</v>
      </c>
      <c r="E217" s="22"/>
      <c r="F217" s="39" t="s">
        <v>167</v>
      </c>
      <c r="G217" s="22">
        <v>2025</v>
      </c>
      <c r="H217" s="153">
        <v>500</v>
      </c>
      <c r="I217" s="27" t="s">
        <v>30</v>
      </c>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"0")))))))))))</f>
        <v>0</v>
      </c>
      <c r="Q217" s="18">
        <f>(1*$J217)/100</f>
        <v>0</v>
      </c>
      <c r="R217" s="18" t="str">
        <f>IF($F217=TiltakstyperKostnadskalkyle!$B$5,($J217*TiltakstyperKostnadskalkyle!K$5)/100,
IF($F217=TiltakstyperKostnadskalkyle!$B$6,($J217*TiltakstyperKostnadskalkyle!K$6)/100,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"0")))))))))</f>
        <v>0</v>
      </c>
      <c r="S217" s="18">
        <f>(2*$J217)/100</f>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"0")))))))))))</f>
        <v>0</v>
      </c>
      <c r="U217" s="32"/>
      <c r="V217" s="32"/>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"0")))))))))))</f>
        <v>0</v>
      </c>
      <c r="Y217" s="223"/>
    </row>
    <row r="218" spans="2:25" ht="14.45" customHeight="1" x14ac:dyDescent="0.25">
      <c r="B218" s="20" t="s">
        <v>25</v>
      </c>
      <c r="C218" s="22" t="s">
        <v>41</v>
      </c>
      <c r="D218" s="22" t="s">
        <v>176</v>
      </c>
      <c r="E218" s="22" t="s">
        <v>165</v>
      </c>
      <c r="F218" s="39" t="s">
        <v>29</v>
      </c>
      <c r="G218" s="22">
        <v>2026</v>
      </c>
      <c r="H218" s="153"/>
      <c r="I218" s="27" t="s">
        <v>30</v>
      </c>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0)))))))))))</f>
        <v>0</v>
      </c>
      <c r="K218" s="18"/>
      <c r="L218" s="18"/>
      <c r="M218" s="18"/>
      <c r="N218" s="18"/>
      <c r="O218" s="18"/>
      <c r="P218" s="18"/>
      <c r="Q218" s="18"/>
      <c r="R218" s="18"/>
      <c r="S218" s="18"/>
      <c r="T218" s="18"/>
      <c r="U218" s="32"/>
      <c r="V218" s="32"/>
      <c r="W218" s="18"/>
      <c r="Y218" s="223"/>
    </row>
    <row r="219" spans="2:25" ht="14.45" customHeight="1" x14ac:dyDescent="0.25">
      <c r="B219" s="20" t="s">
        <v>25</v>
      </c>
      <c r="C219" s="22" t="s">
        <v>41</v>
      </c>
      <c r="D219" s="22" t="s">
        <v>177</v>
      </c>
      <c r="E219" s="22"/>
      <c r="F219" s="39" t="s">
        <v>167</v>
      </c>
      <c r="G219" s="22">
        <v>2026</v>
      </c>
      <c r="H219" s="153">
        <v>750</v>
      </c>
      <c r="I219" s="27" t="s">
        <v>30</v>
      </c>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"0")))))))))))</f>
        <v>0</v>
      </c>
      <c r="Q219" s="18">
        <f>(1*$J219)/100</f>
        <v>0</v>
      </c>
      <c r="R219" s="18" t="str">
        <f>IF($F219=TiltakstyperKostnadskalkyle!$B$5,($J219*TiltakstyperKostnadskalkyle!K$5)/100,
IF($F219=TiltakstyperKostnadskalkyle!$B$6,($J219*TiltakstyperKostnadskalkyle!K$6)/100,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"0")))))))))</f>
        <v>0</v>
      </c>
      <c r="S219" s="18">
        <f>(2*$J219)/100</f>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"0")))))))))))</f>
        <v>0</v>
      </c>
      <c r="U219" s="32"/>
      <c r="V219" s="32"/>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"0")))))))))))</f>
        <v>0</v>
      </c>
      <c r="Y219" s="223"/>
    </row>
    <row r="220" spans="2:25" ht="14.45" customHeight="1" x14ac:dyDescent="0.25">
      <c r="B220" s="20" t="s">
        <v>25</v>
      </c>
      <c r="C220" s="22" t="s">
        <v>41</v>
      </c>
      <c r="D220" s="22" t="s">
        <v>178</v>
      </c>
      <c r="E220" s="22" t="s">
        <v>165</v>
      </c>
      <c r="F220" s="39" t="s">
        <v>29</v>
      </c>
      <c r="G220" s="22">
        <v>2027</v>
      </c>
      <c r="H220" s="153"/>
      <c r="I220" s="27" t="s">
        <v>30</v>
      </c>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0)))))))))))</f>
        <v>0</v>
      </c>
      <c r="K220" s="18"/>
      <c r="L220" s="18"/>
      <c r="M220" s="18"/>
      <c r="N220" s="18"/>
      <c r="O220" s="18"/>
      <c r="P220" s="18"/>
      <c r="Q220" s="18"/>
      <c r="R220" s="18"/>
      <c r="S220" s="18"/>
      <c r="T220" s="18"/>
      <c r="U220" s="32"/>
      <c r="V220" s="32"/>
      <c r="W220" s="18">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"0")))))))))))</f>
        <v>0</v>
      </c>
      <c r="Y220" s="223"/>
    </row>
    <row r="221" spans="2:25" x14ac:dyDescent="0.25">
      <c r="B221" s="20" t="s">
        <v>25</v>
      </c>
      <c r="C221" s="22" t="s">
        <v>41</v>
      </c>
      <c r="D221" s="22" t="s">
        <v>179</v>
      </c>
      <c r="E221" s="22"/>
      <c r="F221" s="39" t="s">
        <v>167</v>
      </c>
      <c r="G221" s="22">
        <v>2028</v>
      </c>
      <c r="H221" s="153">
        <f>1050/2</f>
        <v>525</v>
      </c>
      <c r="I221" s="27" t="s">
        <v>30</v>
      </c>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"0")))))))))))</f>
        <v>0</v>
      </c>
      <c r="Q221" s="18">
        <f t="shared" ref="Q221:Q252" si="9">(1*$J221)/100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"0")))))))))))</f>
        <v>0</v>
      </c>
      <c r="S221" s="18">
        <f t="shared" ref="S221:S252" si="10">(2*$J221)/100</f>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"0")))))))))))</f>
        <v>0</v>
      </c>
      <c r="U221" s="32"/>
      <c r="V221" s="32"/>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"0")))))))))))</f>
        <v>0</v>
      </c>
      <c r="Y221" s="223"/>
    </row>
    <row r="222" spans="2:25" x14ac:dyDescent="0.25">
      <c r="B222" s="20" t="s">
        <v>25</v>
      </c>
      <c r="C222" s="22" t="s">
        <v>41</v>
      </c>
      <c r="D222" s="22" t="s">
        <v>180</v>
      </c>
      <c r="E222" s="22"/>
      <c r="F222" s="39" t="s">
        <v>47</v>
      </c>
      <c r="G222" s="103">
        <v>45315</v>
      </c>
      <c r="H222" s="153">
        <v>1</v>
      </c>
      <c r="I222" s="27" t="s">
        <v>161</v>
      </c>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"0")))))))))))</f>
        <v>0</v>
      </c>
      <c r="Q222" s="18">
        <f t="shared" si="9"/>
        <v>0</v>
      </c>
      <c r="R222" s="18" t="str">
        <f>IF($F222=TiltakstyperKostnadskalkyle!$B$5,($J222*TiltakstyperKostnadskalkyle!K$5)/100,
IF($F222=TiltakstyperKostnadskalkyle!$B$6,($J222*TiltakstyperKostnadskalkyle!K$6)/100,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"0")))))))))</f>
        <v>0</v>
      </c>
      <c r="S222" s="18">
        <f t="shared" si="10"/>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"0")))))))))))</f>
        <v>0</v>
      </c>
      <c r="U222" s="32"/>
      <c r="V222" s="32"/>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"0")))))))))))</f>
        <v>0</v>
      </c>
      <c r="Y222" s="223"/>
    </row>
    <row r="223" spans="2:25" x14ac:dyDescent="0.25">
      <c r="B223" s="20" t="s">
        <v>25</v>
      </c>
      <c r="C223" s="22" t="s">
        <v>41</v>
      </c>
      <c r="D223" s="22" t="s">
        <v>181</v>
      </c>
      <c r="E223" s="22"/>
      <c r="F223" s="39" t="s">
        <v>47</v>
      </c>
      <c r="G223" s="103">
        <v>45426</v>
      </c>
      <c r="H223" s="153">
        <v>1</v>
      </c>
      <c r="I223" s="27" t="s">
        <v>161</v>
      </c>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"0")))))))))))</f>
        <v>0</v>
      </c>
      <c r="Q223" s="18">
        <f t="shared" si="9"/>
        <v>0</v>
      </c>
      <c r="R223" s="18" t="str">
        <f>IF($F223=TiltakstyperKostnadskalkyle!$B$5,($J223*TiltakstyperKostnadskalkyle!K$5)/100,
IF($F223=TiltakstyperKostnadskalkyle!$B$6,($J223*TiltakstyperKostnadskalkyle!K$6)/100,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"0")))))))))</f>
        <v>0</v>
      </c>
      <c r="S223" s="18">
        <f t="shared" si="10"/>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"0")))))))))))</f>
        <v>0</v>
      </c>
      <c r="U223" s="32"/>
      <c r="V223" s="32"/>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"0")))))))))))</f>
        <v>0</v>
      </c>
      <c r="Y223" s="223"/>
    </row>
    <row r="224" spans="2:25" x14ac:dyDescent="0.25">
      <c r="B224" s="20" t="s">
        <v>25</v>
      </c>
      <c r="C224" s="22" t="s">
        <v>41</v>
      </c>
      <c r="D224" s="22" t="s">
        <v>182</v>
      </c>
      <c r="E224" s="22"/>
      <c r="F224" s="39" t="s">
        <v>47</v>
      </c>
      <c r="G224" s="103">
        <v>45427</v>
      </c>
      <c r="H224" s="153">
        <v>1</v>
      </c>
      <c r="I224" s="27" t="s">
        <v>161</v>
      </c>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"0")))))))))))</f>
        <v>0</v>
      </c>
      <c r="Q224" s="18">
        <f t="shared" si="9"/>
        <v>0</v>
      </c>
      <c r="R224" s="18" t="str">
        <f>IF($F224=TiltakstyperKostnadskalkyle!$B$5,($J224*TiltakstyperKostnadskalkyle!K$5)/100,
IF($F224=TiltakstyperKostnadskalkyle!$B$6,($J224*TiltakstyperKostnadskalkyle!K$6)/100,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"0")))))))))</f>
        <v>0</v>
      </c>
      <c r="S224" s="18">
        <f t="shared" si="10"/>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"0")))))))))))</f>
        <v>0</v>
      </c>
      <c r="U224" s="32"/>
      <c r="V224" s="32"/>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"0")))))))))))</f>
        <v>0</v>
      </c>
      <c r="Y224" s="223"/>
    </row>
    <row r="225" spans="2:25" x14ac:dyDescent="0.25">
      <c r="B225" s="20" t="s">
        <v>25</v>
      </c>
      <c r="C225" s="22" t="s">
        <v>41</v>
      </c>
      <c r="D225" s="22" t="s">
        <v>183</v>
      </c>
      <c r="E225" s="22"/>
      <c r="F225" s="39" t="s">
        <v>47</v>
      </c>
      <c r="G225" s="103">
        <v>45428</v>
      </c>
      <c r="H225" s="153">
        <v>1</v>
      </c>
      <c r="I225" s="27" t="s">
        <v>161</v>
      </c>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"0")))))))))))</f>
        <v>0</v>
      </c>
      <c r="Q225" s="18">
        <f t="shared" si="9"/>
        <v>0</v>
      </c>
      <c r="R225" s="18" t="str">
        <f>IF($F225=TiltakstyperKostnadskalkyle!$B$5,($J225*TiltakstyperKostnadskalkyle!K$5)/100,
IF($F225=TiltakstyperKostnadskalkyle!$B$6,($J225*TiltakstyperKostnadskalkyle!K$6)/100,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"0")))))))))</f>
        <v>0</v>
      </c>
      <c r="S225" s="18">
        <f t="shared" si="10"/>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"0")))))))))))</f>
        <v>0</v>
      </c>
      <c r="U225" s="32"/>
      <c r="V225" s="32"/>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"0")))))))))))</f>
        <v>0</v>
      </c>
      <c r="Y225" s="223"/>
    </row>
    <row r="226" spans="2:25" ht="14.45" customHeight="1" x14ac:dyDescent="0.25">
      <c r="B226" s="20" t="s">
        <v>25</v>
      </c>
      <c r="C226" s="22" t="s">
        <v>41</v>
      </c>
      <c r="D226" s="22" t="s">
        <v>184</v>
      </c>
      <c r="E226" s="22"/>
      <c r="F226" s="39" t="s">
        <v>47</v>
      </c>
      <c r="G226" s="103">
        <v>45433</v>
      </c>
      <c r="H226" s="153">
        <v>1</v>
      </c>
      <c r="I226" s="27" t="s">
        <v>161</v>
      </c>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"0")))))))))))</f>
        <v>0</v>
      </c>
      <c r="Q226" s="18">
        <f t="shared" si="9"/>
        <v>0</v>
      </c>
      <c r="R226" s="18" t="str">
        <f>IF($F226=TiltakstyperKostnadskalkyle!$B$5,($J226*TiltakstyperKostnadskalkyle!K$5)/100,
IF($F226=TiltakstyperKostnadskalkyle!$B$6,($J226*TiltakstyperKostnadskalkyle!K$6)/100,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"0")))))))))</f>
        <v>0</v>
      </c>
      <c r="S226" s="18">
        <f t="shared" si="10"/>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"0")))))))))))</f>
        <v>0</v>
      </c>
      <c r="U226" s="32"/>
      <c r="V226" s="32"/>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"0")))))))))))</f>
        <v>0</v>
      </c>
      <c r="Y226" s="223"/>
    </row>
    <row r="227" spans="2:25" x14ac:dyDescent="0.25">
      <c r="B227" s="20" t="s">
        <v>25</v>
      </c>
      <c r="C227" s="22" t="s">
        <v>41</v>
      </c>
      <c r="D227" s="22" t="s">
        <v>185</v>
      </c>
      <c r="E227" s="22"/>
      <c r="F227" s="39" t="s">
        <v>47</v>
      </c>
      <c r="G227" s="103">
        <v>45541</v>
      </c>
      <c r="H227" s="153">
        <v>1</v>
      </c>
      <c r="I227" s="27" t="s">
        <v>161</v>
      </c>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"0")))))))))))</f>
        <v>0</v>
      </c>
      <c r="Q227" s="18">
        <f t="shared" si="9"/>
        <v>0</v>
      </c>
      <c r="R227" s="18" t="str">
        <f>IF($F227=TiltakstyperKostnadskalkyle!$B$5,($J227*TiltakstyperKostnadskalkyle!K$5)/100,
IF($F227=TiltakstyperKostnadskalkyle!$B$6,($J227*TiltakstyperKostnadskalkyle!K$6)/100,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"0")))))))))</f>
        <v>0</v>
      </c>
      <c r="S227" s="18">
        <f t="shared" si="10"/>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"0")))))))))))</f>
        <v>0</v>
      </c>
      <c r="U227" s="32"/>
      <c r="V227" s="32"/>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"0")))))))))))</f>
        <v>0</v>
      </c>
      <c r="Y227" s="223"/>
    </row>
    <row r="228" spans="2:25" x14ac:dyDescent="0.25">
      <c r="B228" s="20" t="s">
        <v>25</v>
      </c>
      <c r="C228" s="22" t="s">
        <v>41</v>
      </c>
      <c r="D228" s="22" t="s">
        <v>186</v>
      </c>
      <c r="E228" s="22"/>
      <c r="F228" s="39" t="s">
        <v>47</v>
      </c>
      <c r="G228" s="103" t="s">
        <v>187</v>
      </c>
      <c r="H228" s="153">
        <v>3</v>
      </c>
      <c r="I228" s="27" t="s">
        <v>161</v>
      </c>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"0")))))))))))</f>
        <v>0</v>
      </c>
      <c r="Q228" s="18">
        <f t="shared" si="9"/>
        <v>0</v>
      </c>
      <c r="R228" s="18" t="str">
        <f>IF($F228=TiltakstyperKostnadskalkyle!$B$5,($J228*TiltakstyperKostnadskalkyle!K$5)/100,
IF($F228=TiltakstyperKostnadskalkyle!$B$6,($J228*TiltakstyperKostnadskalkyle!K$6)/100,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"0")))))))))</f>
        <v>0</v>
      </c>
      <c r="S228" s="18">
        <f t="shared" si="10"/>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"0")))))))))))</f>
        <v>0</v>
      </c>
      <c r="U228" s="32"/>
      <c r="V228" s="32"/>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"0")))))))))))</f>
        <v>0</v>
      </c>
      <c r="Y228" s="223"/>
    </row>
    <row r="229" spans="2:25" ht="14.45" customHeight="1" x14ac:dyDescent="0.25">
      <c r="B229" s="20" t="s">
        <v>25</v>
      </c>
      <c r="C229" s="22" t="s">
        <v>41</v>
      </c>
      <c r="D229" s="22" t="s">
        <v>188</v>
      </c>
      <c r="E229" s="22"/>
      <c r="F229" s="39" t="s">
        <v>47</v>
      </c>
      <c r="G229" s="103" t="s">
        <v>189</v>
      </c>
      <c r="H229" s="153">
        <v>2</v>
      </c>
      <c r="I229" s="27" t="s">
        <v>161</v>
      </c>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"0")))))))))))</f>
        <v>0</v>
      </c>
      <c r="Q229" s="18">
        <f t="shared" si="9"/>
        <v>0</v>
      </c>
      <c r="R229" s="18" t="str">
        <f>IF($F229=TiltakstyperKostnadskalkyle!$B$5,($J229*TiltakstyperKostnadskalkyle!K$5)/100,
IF($F229=TiltakstyperKostnadskalkyle!$B$6,($J229*TiltakstyperKostnadskalkyle!K$6)/100,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"0")))))))))</f>
        <v>0</v>
      </c>
      <c r="S229" s="18">
        <f t="shared" si="10"/>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"0")))))))))))</f>
        <v>0</v>
      </c>
      <c r="U229" s="32"/>
      <c r="V229" s="32"/>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"0")))))))))))</f>
        <v>0</v>
      </c>
      <c r="Y229" s="223"/>
    </row>
    <row r="230" spans="2:25" ht="14.45" customHeight="1" x14ac:dyDescent="0.25">
      <c r="B230" s="20" t="s">
        <v>25</v>
      </c>
      <c r="C230" s="22" t="s">
        <v>41</v>
      </c>
      <c r="D230" s="22" t="s">
        <v>190</v>
      </c>
      <c r="E230" s="22"/>
      <c r="F230" s="39" t="s">
        <v>47</v>
      </c>
      <c r="G230" s="103" t="s">
        <v>191</v>
      </c>
      <c r="H230" s="153">
        <v>2</v>
      </c>
      <c r="I230" s="27" t="s">
        <v>161</v>
      </c>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"0")))))))))))</f>
        <v>0</v>
      </c>
      <c r="Q230" s="18">
        <f t="shared" si="9"/>
        <v>0</v>
      </c>
      <c r="R230" s="18" t="str">
        <f>IF($F230=TiltakstyperKostnadskalkyle!$B$5,($J230*TiltakstyperKostnadskalkyle!K$5)/100,
IF($F230=TiltakstyperKostnadskalkyle!$B$6,($J230*TiltakstyperKostnadskalkyle!K$6)/100,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"0")))))))))</f>
        <v>0</v>
      </c>
      <c r="S230" s="18">
        <f t="shared" si="10"/>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"0")))))))))))</f>
        <v>0</v>
      </c>
      <c r="U230" s="32"/>
      <c r="V230" s="32"/>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"0")))))))))))</f>
        <v>0</v>
      </c>
      <c r="Y230" s="223"/>
    </row>
    <row r="231" spans="2:25" x14ac:dyDescent="0.25">
      <c r="B231" s="20" t="s">
        <v>25</v>
      </c>
      <c r="C231" s="22" t="s">
        <v>41</v>
      </c>
      <c r="D231" s="22" t="s">
        <v>192</v>
      </c>
      <c r="E231" s="22"/>
      <c r="F231" s="39" t="s">
        <v>160</v>
      </c>
      <c r="G231" s="22" t="s">
        <v>193</v>
      </c>
      <c r="H231" s="153">
        <v>1</v>
      </c>
      <c r="I231" s="27" t="s">
        <v>161</v>
      </c>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"0")))))))))))</f>
        <v>0</v>
      </c>
      <c r="Q231" s="18">
        <f t="shared" si="9"/>
        <v>0</v>
      </c>
      <c r="R231" s="18" t="str">
        <f>IF($F231=TiltakstyperKostnadskalkyle!$B$5,($J231*TiltakstyperKostnadskalkyle!K$5)/100,
IF($F231=TiltakstyperKostnadskalkyle!$B$6,($J231*TiltakstyperKostnadskalkyle!K$6)/100,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"0")))))))))</f>
        <v>0</v>
      </c>
      <c r="S231" s="18">
        <f t="shared" si="10"/>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"0")))))))))))</f>
        <v>0</v>
      </c>
      <c r="U231" s="32"/>
      <c r="V231" s="32"/>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"0")))))))))))</f>
        <v>0</v>
      </c>
      <c r="Y231" s="223"/>
    </row>
    <row r="232" spans="2:25" x14ac:dyDescent="0.25">
      <c r="B232" s="20" t="s">
        <v>25</v>
      </c>
      <c r="C232" s="22" t="s">
        <v>41</v>
      </c>
      <c r="D232" s="22" t="s">
        <v>194</v>
      </c>
      <c r="E232" s="22"/>
      <c r="F232" s="39" t="s">
        <v>160</v>
      </c>
      <c r="G232" s="40" t="s">
        <v>193</v>
      </c>
      <c r="H232" s="153">
        <v>8</v>
      </c>
      <c r="I232" s="27" t="s">
        <v>161</v>
      </c>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"0")))))))))))</f>
        <v>0</v>
      </c>
      <c r="Q232" s="18">
        <f t="shared" si="9"/>
        <v>0</v>
      </c>
      <c r="R232" s="18" t="str">
        <f>IF($F232=TiltakstyperKostnadskalkyle!$B$5,($J232*TiltakstyperKostnadskalkyle!K$5)/100,
IF($F232=TiltakstyperKostnadskalkyle!$B$6,($J232*TiltakstyperKostnadskalkyle!K$6)/100,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"0")))))))))</f>
        <v>0</v>
      </c>
      <c r="S232" s="18">
        <f t="shared" si="10"/>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"0")))))))))))</f>
        <v>0</v>
      </c>
      <c r="U232" s="32"/>
      <c r="V232" s="32"/>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"0")))))))))))</f>
        <v>0</v>
      </c>
      <c r="Y232" s="223"/>
    </row>
    <row r="233" spans="2:25" x14ac:dyDescent="0.25">
      <c r="B233" s="20" t="s">
        <v>25</v>
      </c>
      <c r="C233" s="22" t="s">
        <v>41</v>
      </c>
      <c r="D233" s="22" t="s">
        <v>195</v>
      </c>
      <c r="E233" s="22"/>
      <c r="F233" s="39" t="s">
        <v>160</v>
      </c>
      <c r="G233" s="102" t="s">
        <v>193</v>
      </c>
      <c r="H233" s="154" t="s">
        <v>196</v>
      </c>
      <c r="I233" s="27" t="s">
        <v>161</v>
      </c>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"0")))))))))))</f>
        <v>0</v>
      </c>
      <c r="Q233" s="18">
        <f t="shared" si="9"/>
        <v>0</v>
      </c>
      <c r="R233" s="18" t="str">
        <f>IF($F233=TiltakstyperKostnadskalkyle!$B$5,($J233*TiltakstyperKostnadskalkyle!K$5)/100,
IF($F233=TiltakstyperKostnadskalkyle!$B$6,($J233*TiltakstyperKostnadskalkyle!K$6)/100,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"0")))))))))</f>
        <v>0</v>
      </c>
      <c r="S233" s="18">
        <f t="shared" si="10"/>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"0")))))))))))</f>
        <v>0</v>
      </c>
      <c r="U233" s="32"/>
      <c r="V233" s="32"/>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"0")))))))))))</f>
        <v>0</v>
      </c>
      <c r="Y233" s="223"/>
    </row>
    <row r="234" spans="2:25" ht="14.25" customHeight="1" x14ac:dyDescent="0.25">
      <c r="B234" s="20" t="s">
        <v>25</v>
      </c>
      <c r="C234" s="22" t="s">
        <v>41</v>
      </c>
      <c r="D234" s="22" t="s">
        <v>197</v>
      </c>
      <c r="E234" s="22"/>
      <c r="F234" s="39" t="s">
        <v>47</v>
      </c>
      <c r="G234" s="22"/>
      <c r="H234" s="153">
        <v>2</v>
      </c>
      <c r="I234" s="27" t="s">
        <v>161</v>
      </c>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"0")))))))))))</f>
        <v>0</v>
      </c>
      <c r="Q234" s="18">
        <f t="shared" si="9"/>
        <v>0</v>
      </c>
      <c r="R234" s="18" t="str">
        <f>IF($F234=TiltakstyperKostnadskalkyle!$B$5,($J234*TiltakstyperKostnadskalkyle!K$5)/100,
IF($F234=TiltakstyperKostnadskalkyle!$B$6,($J234*TiltakstyperKostnadskalkyle!K$6)/100,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"0")))))))))</f>
        <v>0</v>
      </c>
      <c r="S234" s="18">
        <f t="shared" si="10"/>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"0")))))))))))</f>
        <v>0</v>
      </c>
      <c r="U234" s="32"/>
      <c r="V234" s="32"/>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"0")))))))))))</f>
        <v>0</v>
      </c>
      <c r="Y234" s="223"/>
    </row>
    <row r="235" spans="2:25" ht="14.25" customHeight="1" x14ac:dyDescent="0.25">
      <c r="B235" s="20" t="s">
        <v>25</v>
      </c>
      <c r="C235" s="22" t="s">
        <v>41</v>
      </c>
      <c r="D235" s="22" t="s">
        <v>198</v>
      </c>
      <c r="E235" s="22"/>
      <c r="F235" s="39" t="s">
        <v>47</v>
      </c>
      <c r="G235" s="22"/>
      <c r="H235" s="153">
        <v>4</v>
      </c>
      <c r="I235" s="27" t="s">
        <v>161</v>
      </c>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"0")))))))))))</f>
        <v>0</v>
      </c>
      <c r="Q235" s="18">
        <f t="shared" si="9"/>
        <v>0</v>
      </c>
      <c r="R235" s="18" t="str">
        <f>IF($F235=TiltakstyperKostnadskalkyle!$B$5,($J235*TiltakstyperKostnadskalkyle!K$5)/100,
IF($F235=TiltakstyperKostnadskalkyle!$B$6,($J235*TiltakstyperKostnadskalkyle!K$6)/100,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"0")))))))))</f>
        <v>0</v>
      </c>
      <c r="S235" s="18">
        <f t="shared" si="10"/>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"0")))))))))))</f>
        <v>0</v>
      </c>
      <c r="U235" s="32"/>
      <c r="V235" s="32"/>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"0")))))))))))</f>
        <v>0</v>
      </c>
      <c r="Y235" s="223"/>
    </row>
    <row r="236" spans="2:25" ht="14.25" customHeight="1" x14ac:dyDescent="0.25">
      <c r="B236" s="20" t="s">
        <v>25</v>
      </c>
      <c r="C236" s="22" t="s">
        <v>41</v>
      </c>
      <c r="D236" s="22" t="s">
        <v>199</v>
      </c>
      <c r="E236" s="22"/>
      <c r="F236" s="39" t="s">
        <v>47</v>
      </c>
      <c r="G236" s="22"/>
      <c r="H236" s="153">
        <v>2</v>
      </c>
      <c r="I236" s="27" t="s">
        <v>161</v>
      </c>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"0")))))))))))</f>
        <v>0</v>
      </c>
      <c r="Q236" s="18">
        <f t="shared" si="9"/>
        <v>0</v>
      </c>
      <c r="R236" s="18" t="str">
        <f>IF($F236=TiltakstyperKostnadskalkyle!$B$5,($J236*TiltakstyperKostnadskalkyle!K$5)/100,
IF($F236=TiltakstyperKostnadskalkyle!$B$6,($J236*TiltakstyperKostnadskalkyle!K$6)/100,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"0")))))))))</f>
        <v>0</v>
      </c>
      <c r="S236" s="18">
        <f t="shared" si="10"/>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"0")))))))))))</f>
        <v>0</v>
      </c>
      <c r="U236" s="32"/>
      <c r="V236" s="32"/>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"0")))))))))))</f>
        <v>0</v>
      </c>
      <c r="Y236" s="223"/>
    </row>
    <row r="237" spans="2:25" x14ac:dyDescent="0.25">
      <c r="B237" s="20" t="s">
        <v>25</v>
      </c>
      <c r="C237" s="22" t="s">
        <v>41</v>
      </c>
      <c r="D237" s="22" t="s">
        <v>200</v>
      </c>
      <c r="E237" s="22"/>
      <c r="F237" s="39" t="s">
        <v>47</v>
      </c>
      <c r="G237" s="22"/>
      <c r="H237" s="153">
        <v>3</v>
      </c>
      <c r="I237" s="27" t="s">
        <v>161</v>
      </c>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"0")))))))))))</f>
        <v>0</v>
      </c>
      <c r="Q237" s="18">
        <f t="shared" si="9"/>
        <v>0</v>
      </c>
      <c r="R237" s="18" t="str">
        <f>IF($F237=TiltakstyperKostnadskalkyle!$B$5,($J237*TiltakstyperKostnadskalkyle!K$5)/100,
IF($F237=TiltakstyperKostnadskalkyle!$B$6,($J237*TiltakstyperKostnadskalkyle!K$6)/100,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"0")))))))))</f>
        <v>0</v>
      </c>
      <c r="S237" s="18">
        <f t="shared" si="10"/>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"0")))))))))))</f>
        <v>0</v>
      </c>
      <c r="U237" s="32"/>
      <c r="V237" s="32"/>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"0")))))))))))</f>
        <v>0</v>
      </c>
      <c r="Y237" s="223"/>
    </row>
    <row r="238" spans="2:25" x14ac:dyDescent="0.25">
      <c r="B238" s="20" t="s">
        <v>25</v>
      </c>
      <c r="C238" s="22" t="s">
        <v>41</v>
      </c>
      <c r="D238" s="22" t="s">
        <v>201</v>
      </c>
      <c r="E238" s="20"/>
      <c r="F238" s="39" t="s">
        <v>47</v>
      </c>
      <c r="G238" s="22"/>
      <c r="H238" s="154" t="s">
        <v>202</v>
      </c>
      <c r="I238" s="28" t="s">
        <v>161</v>
      </c>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"0")))))))))))</f>
        <v>0</v>
      </c>
      <c r="Q238" s="18">
        <f t="shared" si="9"/>
        <v>0</v>
      </c>
      <c r="R238" s="18" t="str">
        <f>IF($F238=TiltakstyperKostnadskalkyle!$B$5,($J238*TiltakstyperKostnadskalkyle!K$5)/100,
IF($F238=TiltakstyperKostnadskalkyle!$B$6,($J238*TiltakstyperKostnadskalkyle!K$6)/100,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"0")))))))))</f>
        <v>0</v>
      </c>
      <c r="S238" s="18">
        <f t="shared" si="10"/>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"0")))))))))))</f>
        <v>0</v>
      </c>
      <c r="U238" s="32"/>
      <c r="V238" s="32"/>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"0")))))))))))</f>
        <v>0</v>
      </c>
      <c r="Y238" s="223"/>
    </row>
    <row r="239" spans="2:25" x14ac:dyDescent="0.25">
      <c r="B239" s="20" t="s">
        <v>25</v>
      </c>
      <c r="C239" s="22" t="s">
        <v>41</v>
      </c>
      <c r="D239" s="22" t="s">
        <v>203</v>
      </c>
      <c r="E239" s="22"/>
      <c r="F239" s="39" t="s">
        <v>47</v>
      </c>
      <c r="G239" s="22"/>
      <c r="H239" s="154" t="s">
        <v>196</v>
      </c>
      <c r="I239" s="27" t="s">
        <v>161</v>
      </c>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"0")))))))))))</f>
        <v>0</v>
      </c>
      <c r="Q239" s="18">
        <f t="shared" si="9"/>
        <v>0</v>
      </c>
      <c r="R239" s="18" t="str">
        <f>IF($F239=TiltakstyperKostnadskalkyle!$B$5,($J239*TiltakstyperKostnadskalkyle!K$5)/100,
IF($F239=TiltakstyperKostnadskalkyle!$B$6,($J239*TiltakstyperKostnadskalkyle!K$6)/100,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"0")))))))))</f>
        <v>0</v>
      </c>
      <c r="S239" s="18">
        <f t="shared" si="10"/>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"0")))))))))))</f>
        <v>0</v>
      </c>
      <c r="U239" s="32"/>
      <c r="V239" s="32"/>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"0")))))))))))</f>
        <v>0</v>
      </c>
      <c r="Y239" s="223"/>
    </row>
    <row r="240" spans="2:25" x14ac:dyDescent="0.25">
      <c r="B240" s="20" t="s">
        <v>25</v>
      </c>
      <c r="C240" s="22" t="s">
        <v>41</v>
      </c>
      <c r="D240" s="22" t="s">
        <v>204</v>
      </c>
      <c r="E240" s="22"/>
      <c r="F240" s="39" t="s">
        <v>47</v>
      </c>
      <c r="G240" s="22"/>
      <c r="H240" s="153">
        <v>2</v>
      </c>
      <c r="I240" s="27" t="s">
        <v>161</v>
      </c>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"0")))))))))))</f>
        <v>0</v>
      </c>
      <c r="Q240" s="18">
        <f t="shared" si="9"/>
        <v>0</v>
      </c>
      <c r="R240" s="18" t="str">
        <f>IF($F240=TiltakstyperKostnadskalkyle!$B$5,($J240*TiltakstyperKostnadskalkyle!K$5)/100,
IF($F240=TiltakstyperKostnadskalkyle!$B$6,($J240*TiltakstyperKostnadskalkyle!K$6)/100,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"0")))))))))</f>
        <v>0</v>
      </c>
      <c r="S240" s="18">
        <f t="shared" si="10"/>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"0")))))))))))</f>
        <v>0</v>
      </c>
      <c r="U240" s="32"/>
      <c r="V240" s="32"/>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"0")))))))))))</f>
        <v>0</v>
      </c>
      <c r="Y240" s="223"/>
    </row>
    <row r="241" spans="2:25" x14ac:dyDescent="0.25">
      <c r="B241" s="20" t="s">
        <v>25</v>
      </c>
      <c r="C241" s="22" t="s">
        <v>41</v>
      </c>
      <c r="D241" s="22" t="s">
        <v>205</v>
      </c>
      <c r="E241" s="22"/>
      <c r="F241" s="39" t="s">
        <v>47</v>
      </c>
      <c r="G241" s="103"/>
      <c r="H241" s="153">
        <v>1</v>
      </c>
      <c r="I241" s="27" t="s">
        <v>161</v>
      </c>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"0")))))))))))</f>
        <v>0</v>
      </c>
      <c r="Q241" s="18">
        <f t="shared" si="9"/>
        <v>0</v>
      </c>
      <c r="R241" s="18" t="str">
        <f>IF($F241=TiltakstyperKostnadskalkyle!$B$5,($J241*TiltakstyperKostnadskalkyle!K$5)/100,
IF($F241=TiltakstyperKostnadskalkyle!$B$6,($J241*TiltakstyperKostnadskalkyle!K$6)/100,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"0")))))))))</f>
        <v>0</v>
      </c>
      <c r="S241" s="18">
        <f t="shared" si="10"/>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"0")))))))))))</f>
        <v>0</v>
      </c>
      <c r="U241" s="32"/>
      <c r="V241" s="32"/>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"0")))))))))))</f>
        <v>0</v>
      </c>
      <c r="Y241" s="223"/>
    </row>
    <row r="242" spans="2:25" s="161" customFormat="1" ht="14.45" customHeight="1" x14ac:dyDescent="0.25">
      <c r="B242" s="20" t="s">
        <v>25</v>
      </c>
      <c r="C242" s="22"/>
      <c r="D242" s="22"/>
      <c r="E242" s="22"/>
      <c r="F242" s="39"/>
      <c r="G242" s="22"/>
      <c r="H242" s="153"/>
      <c r="I242" s="27"/>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"0")))))))))))</f>
        <v>0</v>
      </c>
      <c r="Q242" s="18">
        <f t="shared" si="9"/>
        <v>0</v>
      </c>
      <c r="R242" s="18" t="str">
        <f>IF($F242=TiltakstyperKostnadskalkyle!$B$5,($J242*TiltakstyperKostnadskalkyle!K$5)/100,
IF($F242=TiltakstyperKostnadskalkyle!$B$6,($J242*TiltakstyperKostnadskalkyle!K$6)/100,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"0")))))))))</f>
        <v>0</v>
      </c>
      <c r="S242" s="18">
        <f t="shared" si="10"/>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"0")))))))))))</f>
        <v>0</v>
      </c>
      <c r="U242" s="32"/>
      <c r="V242" s="32"/>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"0")))))))))))</f>
        <v>0</v>
      </c>
      <c r="Y242" s="223"/>
    </row>
    <row r="243" spans="2:25" s="161" customFormat="1" ht="14.45" customHeight="1" x14ac:dyDescent="0.25">
      <c r="B243" s="20" t="s">
        <v>25</v>
      </c>
      <c r="C243" s="22"/>
      <c r="D243" s="22"/>
      <c r="E243" s="22"/>
      <c r="F243" s="39"/>
      <c r="G243" s="22"/>
      <c r="H243" s="153"/>
      <c r="I243" s="27"/>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"0")))))))))))</f>
        <v>0</v>
      </c>
      <c r="Q243" s="18">
        <f t="shared" si="9"/>
        <v>0</v>
      </c>
      <c r="R243" s="18" t="str">
        <f>IF($F243=TiltakstyperKostnadskalkyle!$B$5,($J243*TiltakstyperKostnadskalkyle!K$5)/100,
IF($F243=TiltakstyperKostnadskalkyle!$B$6,($J243*TiltakstyperKostnadskalkyle!K$6)/100,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"0")))))))))</f>
        <v>0</v>
      </c>
      <c r="S243" s="18">
        <f t="shared" si="10"/>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"0")))))))))))</f>
        <v>0</v>
      </c>
      <c r="U243" s="32"/>
      <c r="V243" s="32"/>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"0")))))))))))</f>
        <v>0</v>
      </c>
      <c r="Y243" s="223"/>
    </row>
    <row r="244" spans="2:25" s="161" customFormat="1" ht="14.45" customHeight="1" x14ac:dyDescent="0.25">
      <c r="B244" s="20" t="s">
        <v>25</v>
      </c>
      <c r="C244" s="22"/>
      <c r="D244" s="22"/>
      <c r="E244" s="22"/>
      <c r="F244" s="39"/>
      <c r="G244" s="22"/>
      <c r="H244" s="153"/>
      <c r="I244" s="27"/>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"0")))))))))))</f>
        <v>0</v>
      </c>
      <c r="Q244" s="18">
        <f t="shared" si="9"/>
        <v>0</v>
      </c>
      <c r="R244" s="18" t="str">
        <f>IF($F244=TiltakstyperKostnadskalkyle!$B$5,($J244*TiltakstyperKostnadskalkyle!K$5)/100,
IF($F244=TiltakstyperKostnadskalkyle!$B$6,($J244*TiltakstyperKostnadskalkyle!K$6)/100,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"0")))))))))</f>
        <v>0</v>
      </c>
      <c r="S244" s="18">
        <f t="shared" si="10"/>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"0")))))))))))</f>
        <v>0</v>
      </c>
      <c r="U244" s="32"/>
      <c r="V244" s="32"/>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"0")))))))))))</f>
        <v>0</v>
      </c>
      <c r="Y244" s="223"/>
    </row>
    <row r="245" spans="2:25" ht="14.45" customHeight="1" x14ac:dyDescent="0.25">
      <c r="B245" s="20" t="s">
        <v>25</v>
      </c>
      <c r="C245" s="22"/>
      <c r="D245" s="22"/>
      <c r="E245" s="22"/>
      <c r="F245" s="39"/>
      <c r="G245" s="22"/>
      <c r="H245" s="23"/>
      <c r="I245" s="27"/>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"0")))))))))))</f>
        <v>0</v>
      </c>
      <c r="Q245" s="18">
        <f t="shared" si="9"/>
        <v>0</v>
      </c>
      <c r="R245" s="18" t="str">
        <f>IF($F245=TiltakstyperKostnadskalkyle!$B$5,($J245*TiltakstyperKostnadskalkyle!K$5)/100,
IF($F245=TiltakstyperKostnadskalkyle!$B$6,($J245*TiltakstyperKostnadskalkyle!K$6)/100,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"0")))))))))</f>
        <v>0</v>
      </c>
      <c r="S245" s="18">
        <f t="shared" si="10"/>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"0")))))))))))</f>
        <v>0</v>
      </c>
      <c r="U245" s="32"/>
      <c r="V245" s="32"/>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"0")))))))))))</f>
        <v>0</v>
      </c>
      <c r="Y245" s="223"/>
    </row>
    <row r="246" spans="2:25" ht="14.45" customHeight="1" x14ac:dyDescent="0.25">
      <c r="B246" s="20" t="s">
        <v>25</v>
      </c>
      <c r="C246" s="22"/>
      <c r="D246" s="22"/>
      <c r="E246" s="22"/>
      <c r="F246" s="39"/>
      <c r="G246" s="22"/>
      <c r="H246" s="23"/>
      <c r="I246" s="27"/>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"0")))))))))))</f>
        <v>0</v>
      </c>
      <c r="Q246" s="18">
        <f t="shared" si="9"/>
        <v>0</v>
      </c>
      <c r="R246" s="18" t="str">
        <f>IF($F246=TiltakstyperKostnadskalkyle!$B$5,($J246*TiltakstyperKostnadskalkyle!K$5)/100,
IF($F246=TiltakstyperKostnadskalkyle!$B$6,($J246*TiltakstyperKostnadskalkyle!K$6)/100,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"0")))))))))</f>
        <v>0</v>
      </c>
      <c r="S246" s="18">
        <f t="shared" si="10"/>
        <v>0</v>
      </c>
      <c r="T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"0")))))))))))</f>
        <v>0</v>
      </c>
      <c r="U246" s="32"/>
      <c r="V246" s="32"/>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"0")))))))))))</f>
        <v>0</v>
      </c>
      <c r="Y246" s="223"/>
    </row>
    <row r="247" spans="2:25" ht="14.45" customHeight="1" x14ac:dyDescent="0.25">
      <c r="B247" s="20" t="s">
        <v>25</v>
      </c>
      <c r="C247" s="22"/>
      <c r="D247" s="22"/>
      <c r="E247" s="22"/>
      <c r="F247" s="39"/>
      <c r="G247" s="22"/>
      <c r="H247" s="23"/>
      <c r="I247" s="27"/>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"0")))))))))))</f>
        <v>0</v>
      </c>
      <c r="Q247" s="18">
        <f t="shared" si="9"/>
        <v>0</v>
      </c>
      <c r="R247" s="18" t="str">
        <f>IF($F247=TiltakstyperKostnadskalkyle!$B$5,($J247*TiltakstyperKostnadskalkyle!K$5)/100,
IF($F247=TiltakstyperKostnadskalkyle!$B$6,($J247*TiltakstyperKostnadskalkyle!K$6)/100,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"0")))))))))</f>
        <v>0</v>
      </c>
      <c r="S247" s="18">
        <f t="shared" si="10"/>
        <v>0</v>
      </c>
      <c r="T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"0")))))))))))</f>
        <v>0</v>
      </c>
      <c r="U247" s="32"/>
      <c r="V247" s="32"/>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"0")))))))))))</f>
        <v>0</v>
      </c>
      <c r="Y247" s="223"/>
    </row>
    <row r="248" spans="2:25" ht="14.45" customHeight="1" x14ac:dyDescent="0.25">
      <c r="B248" s="20" t="s">
        <v>25</v>
      </c>
      <c r="C248" s="22"/>
      <c r="D248" s="22"/>
      <c r="E248" s="22"/>
      <c r="F248" s="39"/>
      <c r="G248" s="22"/>
      <c r="H248" s="23"/>
      <c r="I248" s="27"/>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"0")))))))))))</f>
        <v>0</v>
      </c>
      <c r="Q248" s="18">
        <f t="shared" si="9"/>
        <v>0</v>
      </c>
      <c r="R248" s="18" t="str">
        <f>IF($F248=TiltakstyperKostnadskalkyle!$B$5,($J248*TiltakstyperKostnadskalkyle!K$5)/100,
IF($F248=TiltakstyperKostnadskalkyle!$B$6,($J248*TiltakstyperKostnadskalkyle!K$6)/100,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"0")))))))))</f>
        <v>0</v>
      </c>
      <c r="S248" s="18">
        <f t="shared" si="10"/>
        <v>0</v>
      </c>
      <c r="T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"0")))))))))))</f>
        <v>0</v>
      </c>
      <c r="U248" s="32"/>
      <c r="V248" s="32"/>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"0")))))))))))</f>
        <v>0</v>
      </c>
      <c r="Y248" s="223"/>
    </row>
    <row r="249" spans="2:25" ht="14.45" customHeight="1" x14ac:dyDescent="0.25">
      <c r="B249" s="20" t="s">
        <v>25</v>
      </c>
      <c r="C249" s="22"/>
      <c r="D249" s="22"/>
      <c r="E249" s="22"/>
      <c r="F249" s="39"/>
      <c r="G249" s="22"/>
      <c r="H249" s="23"/>
      <c r="I249" s="27"/>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"0")))))))))))</f>
        <v>0</v>
      </c>
      <c r="Q249" s="18">
        <f t="shared" si="9"/>
        <v>0</v>
      </c>
      <c r="R249" s="18" t="str">
        <f>IF($F249=TiltakstyperKostnadskalkyle!$B$5,($J249*TiltakstyperKostnadskalkyle!K$5)/100,
IF($F249=TiltakstyperKostnadskalkyle!$B$6,($J249*TiltakstyperKostnadskalkyle!K$6)/100,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"0")))))))))</f>
        <v>0</v>
      </c>
      <c r="S249" s="18">
        <f t="shared" si="10"/>
        <v>0</v>
      </c>
      <c r="T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"0")))))))))))</f>
        <v>0</v>
      </c>
      <c r="U249" s="32"/>
      <c r="V249" s="32"/>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"0")))))))))))</f>
        <v>0</v>
      </c>
      <c r="Y249" s="223"/>
    </row>
    <row r="250" spans="2:25" ht="14.45" customHeight="1" x14ac:dyDescent="0.25">
      <c r="B250" s="20" t="s">
        <v>25</v>
      </c>
      <c r="C250" s="22"/>
      <c r="D250" s="22"/>
      <c r="E250" s="22"/>
      <c r="F250" s="39"/>
      <c r="G250" s="22"/>
      <c r="H250" s="23"/>
      <c r="I250" s="27"/>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"0")))))))))))</f>
        <v>0</v>
      </c>
      <c r="Q250" s="18">
        <f t="shared" si="9"/>
        <v>0</v>
      </c>
      <c r="R250" s="18" t="str">
        <f>IF($F250=TiltakstyperKostnadskalkyle!$B$5,($J250*TiltakstyperKostnadskalkyle!K$5)/100,
IF($F250=TiltakstyperKostnadskalkyle!$B$6,($J250*TiltakstyperKostnadskalkyle!K$6)/100,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"0")))))))))</f>
        <v>0</v>
      </c>
      <c r="S250" s="18">
        <f t="shared" si="10"/>
        <v>0</v>
      </c>
      <c r="T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"0")))))))))))</f>
        <v>0</v>
      </c>
      <c r="U250" s="32"/>
      <c r="V250" s="32"/>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"0")))))))))))</f>
        <v>0</v>
      </c>
      <c r="Y250" s="223"/>
    </row>
    <row r="251" spans="2:25" ht="14.45" customHeight="1" x14ac:dyDescent="0.25">
      <c r="B251" s="20" t="s">
        <v>25</v>
      </c>
      <c r="C251" s="22"/>
      <c r="D251" s="22"/>
      <c r="E251" s="22"/>
      <c r="F251" s="39"/>
      <c r="G251" s="22"/>
      <c r="H251" s="23"/>
      <c r="I251" s="27"/>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"0")))))))))))</f>
        <v>0</v>
      </c>
      <c r="Q251" s="18">
        <f t="shared" si="9"/>
        <v>0</v>
      </c>
      <c r="R251" s="18" t="str">
        <f>IF($F251=TiltakstyperKostnadskalkyle!$B$5,($J251*TiltakstyperKostnadskalkyle!K$5)/100,
IF($F251=TiltakstyperKostnadskalkyle!$B$6,($J251*TiltakstyperKostnadskalkyle!K$6)/100,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"0")))))))))</f>
        <v>0</v>
      </c>
      <c r="S251" s="18">
        <f t="shared" si="10"/>
        <v>0</v>
      </c>
      <c r="T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"0")))))))))))</f>
        <v>0</v>
      </c>
      <c r="U251" s="18"/>
      <c r="V251" s="18"/>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"0")))))))))))</f>
        <v>0</v>
      </c>
      <c r="Y251" s="223"/>
    </row>
    <row r="252" spans="2:25" ht="14.45" customHeight="1" x14ac:dyDescent="0.25">
      <c r="B252" s="20" t="s">
        <v>25</v>
      </c>
      <c r="C252" s="22"/>
      <c r="D252" s="22"/>
      <c r="E252" s="22"/>
      <c r="F252" s="39"/>
      <c r="G252" s="22"/>
      <c r="H252" s="23"/>
      <c r="I252" s="27"/>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"0")))))))))))</f>
        <v>0</v>
      </c>
      <c r="Q252" s="18">
        <f t="shared" si="9"/>
        <v>0</v>
      </c>
      <c r="R252" s="18" t="str">
        <f>IF($F252=TiltakstyperKostnadskalkyle!$B$5,($J252*TiltakstyperKostnadskalkyle!K$5)/100,
IF($F252=TiltakstyperKostnadskalkyle!$B$6,($J252*TiltakstyperKostnadskalkyle!K$6)/100,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"0")))))))))</f>
        <v>0</v>
      </c>
      <c r="S252" s="18">
        <f t="shared" si="10"/>
        <v>0</v>
      </c>
      <c r="T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"0")))))))))))</f>
        <v>0</v>
      </c>
      <c r="U252" s="18"/>
      <c r="V252" s="18"/>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"0")))))))))))</f>
        <v>0</v>
      </c>
      <c r="Y252" s="223"/>
    </row>
    <row r="253" spans="2:25" ht="14.45" customHeight="1" x14ac:dyDescent="0.25">
      <c r="B253" s="20" t="s">
        <v>25</v>
      </c>
      <c r="C253" s="22"/>
      <c r="D253" s="22"/>
      <c r="E253" s="22"/>
      <c r="F253" s="39"/>
      <c r="G253" s="22"/>
      <c r="H253" s="23"/>
      <c r="I253" s="27"/>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"0")))))))))))</f>
        <v>0</v>
      </c>
      <c r="Q253" s="18">
        <f t="shared" ref="Q253:Q284" si="11">(1*$J253)/100</f>
        <v>0</v>
      </c>
      <c r="R253" s="18" t="str">
        <f>IF($F253=TiltakstyperKostnadskalkyle!$B$5,($J253*TiltakstyperKostnadskalkyle!K$5)/100,
IF($F253=TiltakstyperKostnadskalkyle!$B$6,($J253*TiltakstyperKostnadskalkyle!K$6)/100,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"0")))))))))</f>
        <v>0</v>
      </c>
      <c r="S253" s="18">
        <f t="shared" ref="S253:S284" si="12">(2*$J253)/100</f>
        <v>0</v>
      </c>
      <c r="T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"0")))))))))))</f>
        <v>0</v>
      </c>
      <c r="U253" s="18"/>
      <c r="V253" s="18"/>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"0")))))))))))</f>
        <v>0</v>
      </c>
      <c r="Y253" s="223"/>
    </row>
    <row r="254" spans="2:25" ht="14.45" customHeight="1" x14ac:dyDescent="0.25">
      <c r="B254" s="20" t="s">
        <v>25</v>
      </c>
      <c r="C254" s="22"/>
      <c r="D254" s="22"/>
      <c r="E254" s="22"/>
      <c r="F254" s="39"/>
      <c r="G254" s="22"/>
      <c r="H254" s="23"/>
      <c r="I254" s="27"/>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"0")))))))))))</f>
        <v>0</v>
      </c>
      <c r="Q254" s="18">
        <f t="shared" si="11"/>
        <v>0</v>
      </c>
      <c r="R254" s="18" t="str">
        <f>IF($F254=TiltakstyperKostnadskalkyle!$B$5,($J254*TiltakstyperKostnadskalkyle!K$5)/100,
IF($F254=TiltakstyperKostnadskalkyle!$B$6,($J254*TiltakstyperKostnadskalkyle!K$6)/100,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"0")))))))))</f>
        <v>0</v>
      </c>
      <c r="S254" s="18">
        <f t="shared" si="12"/>
        <v>0</v>
      </c>
      <c r="T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"0")))))))))))</f>
        <v>0</v>
      </c>
      <c r="U254" s="18"/>
      <c r="V254" s="18"/>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"0")))))))))))</f>
        <v>0</v>
      </c>
      <c r="Y254" s="223"/>
    </row>
    <row r="255" spans="2:25" ht="14.45" customHeight="1" x14ac:dyDescent="0.25">
      <c r="B255" s="20" t="s">
        <v>25</v>
      </c>
      <c r="C255" s="22"/>
      <c r="D255" s="22"/>
      <c r="E255" s="22"/>
      <c r="F255" s="39"/>
      <c r="G255" s="22"/>
      <c r="H255" s="23"/>
      <c r="I255" s="27"/>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"0")))))))))))</f>
        <v>0</v>
      </c>
      <c r="Q255" s="18">
        <f t="shared" si="11"/>
        <v>0</v>
      </c>
      <c r="R255" s="18" t="str">
        <f>IF($F255=TiltakstyperKostnadskalkyle!$B$5,($J255*TiltakstyperKostnadskalkyle!K$5)/100,
IF($F255=TiltakstyperKostnadskalkyle!$B$6,($J255*TiltakstyperKostnadskalkyle!K$6)/100,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"0")))))))))</f>
        <v>0</v>
      </c>
      <c r="S255" s="18">
        <f t="shared" si="12"/>
        <v>0</v>
      </c>
      <c r="T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"0")))))))))))</f>
        <v>0</v>
      </c>
      <c r="U255" s="18"/>
      <c r="V255" s="18"/>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"0")))))))))))</f>
        <v>0</v>
      </c>
      <c r="Y255" s="223"/>
    </row>
    <row r="256" spans="2:25" ht="14.45" customHeight="1" x14ac:dyDescent="0.25">
      <c r="B256" s="20" t="s">
        <v>25</v>
      </c>
      <c r="C256" s="22"/>
      <c r="D256" s="22"/>
      <c r="E256" s="22"/>
      <c r="F256" s="39"/>
      <c r="G256" s="22"/>
      <c r="H256" s="23"/>
      <c r="I256" s="27"/>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"0")))))))))))</f>
        <v>0</v>
      </c>
      <c r="Q256" s="18">
        <f t="shared" si="11"/>
        <v>0</v>
      </c>
      <c r="R256" s="18" t="str">
        <f>IF($F256=TiltakstyperKostnadskalkyle!$B$5,($J256*TiltakstyperKostnadskalkyle!K$5)/100,
IF($F256=TiltakstyperKostnadskalkyle!$B$6,($J256*TiltakstyperKostnadskalkyle!K$6)/100,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"0")))))))))</f>
        <v>0</v>
      </c>
      <c r="S256" s="18">
        <f t="shared" si="12"/>
        <v>0</v>
      </c>
      <c r="T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"0")))))))))))</f>
        <v>0</v>
      </c>
      <c r="U256" s="32"/>
      <c r="V256" s="32"/>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"0")))))))))))</f>
        <v>0</v>
      </c>
      <c r="Y256" s="223"/>
    </row>
    <row r="257" spans="2:25" ht="14.45" customHeight="1" x14ac:dyDescent="0.25">
      <c r="B257" s="20" t="s">
        <v>25</v>
      </c>
      <c r="C257" s="22"/>
      <c r="D257" s="22"/>
      <c r="E257" s="22"/>
      <c r="F257" s="39"/>
      <c r="G257" s="22"/>
      <c r="H257" s="23"/>
      <c r="I257" s="27"/>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"0")))))))))))</f>
        <v>0</v>
      </c>
      <c r="Q257" s="18">
        <f t="shared" si="11"/>
        <v>0</v>
      </c>
      <c r="R257" s="18" t="str">
        <f>IF($F257=TiltakstyperKostnadskalkyle!$B$5,($J257*TiltakstyperKostnadskalkyle!K$5)/100,
IF($F257=TiltakstyperKostnadskalkyle!$B$6,($J257*TiltakstyperKostnadskalkyle!K$6)/100,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"0")))))))))</f>
        <v>0</v>
      </c>
      <c r="S257" s="18">
        <f t="shared" si="12"/>
        <v>0</v>
      </c>
      <c r="T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"0")))))))))))</f>
        <v>0</v>
      </c>
      <c r="U257" s="32"/>
      <c r="V257" s="32"/>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"0")))))))))))</f>
        <v>0</v>
      </c>
      <c r="Y257" s="223"/>
    </row>
    <row r="258" spans="2:25" ht="14.45" customHeight="1" x14ac:dyDescent="0.25">
      <c r="B258" s="20" t="s">
        <v>25</v>
      </c>
      <c r="C258" s="22"/>
      <c r="D258" s="22"/>
      <c r="E258" s="22"/>
      <c r="F258" s="39"/>
      <c r="G258" s="22"/>
      <c r="H258" s="23"/>
      <c r="I258" s="27"/>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"0")))))))))))</f>
        <v>0</v>
      </c>
      <c r="Q258" s="18">
        <f t="shared" si="11"/>
        <v>0</v>
      </c>
      <c r="R258" s="18" t="str">
        <f>IF($F258=TiltakstyperKostnadskalkyle!$B$5,($J258*TiltakstyperKostnadskalkyle!K$5)/100,
IF($F258=TiltakstyperKostnadskalkyle!$B$6,($J258*TiltakstyperKostnadskalkyle!K$6)/100,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"0")))))))))</f>
        <v>0</v>
      </c>
      <c r="S258" s="18">
        <f t="shared" si="12"/>
        <v>0</v>
      </c>
      <c r="T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"0")))))))))))</f>
        <v>0</v>
      </c>
      <c r="U258" s="32"/>
      <c r="V258" s="32"/>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"0")))))))))))</f>
        <v>0</v>
      </c>
      <c r="Y258" s="223"/>
    </row>
    <row r="259" spans="2:25" ht="14.45" customHeight="1" x14ac:dyDescent="0.25">
      <c r="B259" s="20" t="s">
        <v>25</v>
      </c>
      <c r="C259" s="22"/>
      <c r="D259" s="22"/>
      <c r="E259" s="22"/>
      <c r="F259" s="39"/>
      <c r="G259" s="22"/>
      <c r="H259" s="23"/>
      <c r="I259" s="27"/>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"0")))))))))))</f>
        <v>0</v>
      </c>
      <c r="Q259" s="18">
        <f t="shared" si="11"/>
        <v>0</v>
      </c>
      <c r="R259" s="18" t="str">
        <f>IF($F259=TiltakstyperKostnadskalkyle!$B$5,($J259*TiltakstyperKostnadskalkyle!K$5)/100,
IF($F259=TiltakstyperKostnadskalkyle!$B$6,($J259*TiltakstyperKostnadskalkyle!K$6)/100,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"0")))))))))</f>
        <v>0</v>
      </c>
      <c r="S259" s="18">
        <f t="shared" si="12"/>
        <v>0</v>
      </c>
      <c r="T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"0")))))))))))</f>
        <v>0</v>
      </c>
      <c r="U259" s="32"/>
      <c r="V259" s="32"/>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"0")))))))))))</f>
        <v>0</v>
      </c>
      <c r="Y259" s="223"/>
    </row>
    <row r="260" spans="2:25" ht="14.45" customHeight="1" x14ac:dyDescent="0.25">
      <c r="B260" s="20" t="s">
        <v>25</v>
      </c>
      <c r="C260" s="22"/>
      <c r="D260" s="22"/>
      <c r="E260" s="22"/>
      <c r="F260" s="39"/>
      <c r="G260" s="22"/>
      <c r="H260" s="23"/>
      <c r="I260" s="27"/>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"0")))))))))))</f>
        <v>0</v>
      </c>
      <c r="Q260" s="18">
        <f t="shared" si="11"/>
        <v>0</v>
      </c>
      <c r="R260" s="18" t="str">
        <f>IF($F260=TiltakstyperKostnadskalkyle!$B$5,($J260*TiltakstyperKostnadskalkyle!K$5)/100,
IF($F260=TiltakstyperKostnadskalkyle!$B$6,($J260*TiltakstyperKostnadskalkyle!K$6)/100,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"0")))))))))</f>
        <v>0</v>
      </c>
      <c r="S260" s="18">
        <f t="shared" si="12"/>
        <v>0</v>
      </c>
      <c r="T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"0")))))))))))</f>
        <v>0</v>
      </c>
      <c r="U260" s="32"/>
      <c r="V260" s="32"/>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"0")))))))))))</f>
        <v>0</v>
      </c>
      <c r="Y260" s="223"/>
    </row>
    <row r="261" spans="2:25" ht="14.45" customHeight="1" x14ac:dyDescent="0.25">
      <c r="B261" s="20" t="s">
        <v>25</v>
      </c>
      <c r="C261" s="22"/>
      <c r="D261" s="22"/>
      <c r="E261" s="22"/>
      <c r="F261" s="39"/>
      <c r="G261" s="22"/>
      <c r="H261" s="23"/>
      <c r="I261" s="27"/>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"0")))))))))))</f>
        <v>0</v>
      </c>
      <c r="Q261" s="18">
        <f t="shared" si="11"/>
        <v>0</v>
      </c>
      <c r="R261" s="18" t="str">
        <f>IF($F261=TiltakstyperKostnadskalkyle!$B$5,($J261*TiltakstyperKostnadskalkyle!K$5)/100,
IF($F261=TiltakstyperKostnadskalkyle!$B$6,($J261*TiltakstyperKostnadskalkyle!K$6)/100,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"0")))))))))</f>
        <v>0</v>
      </c>
      <c r="S261" s="18">
        <f t="shared" si="12"/>
        <v>0</v>
      </c>
      <c r="T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"0")))))))))))</f>
        <v>0</v>
      </c>
      <c r="U261" s="32"/>
      <c r="V261" s="32"/>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"0")))))))))))</f>
        <v>0</v>
      </c>
      <c r="Y261" s="223"/>
    </row>
    <row r="262" spans="2:25" ht="14.45" customHeight="1" x14ac:dyDescent="0.25">
      <c r="B262" s="20" t="s">
        <v>25</v>
      </c>
      <c r="C262" s="22"/>
      <c r="D262" s="22"/>
      <c r="E262" s="22"/>
      <c r="F262" s="39"/>
      <c r="G262" s="22"/>
      <c r="H262" s="23"/>
      <c r="I262" s="27"/>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"0")))))))))))</f>
        <v>0</v>
      </c>
      <c r="Q262" s="18">
        <f t="shared" si="11"/>
        <v>0</v>
      </c>
      <c r="R262" s="18" t="str">
        <f>IF($F262=TiltakstyperKostnadskalkyle!$B$5,($J262*TiltakstyperKostnadskalkyle!K$5)/100,
IF($F262=TiltakstyperKostnadskalkyle!$B$6,($J262*TiltakstyperKostnadskalkyle!K$6)/100,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"0")))))))))</f>
        <v>0</v>
      </c>
      <c r="S262" s="18">
        <f t="shared" si="12"/>
        <v>0</v>
      </c>
      <c r="T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"0")))))))))))</f>
        <v>0</v>
      </c>
      <c r="U262" s="32"/>
      <c r="V262" s="32"/>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"0")))))))))))</f>
        <v>0</v>
      </c>
      <c r="Y262" s="223"/>
    </row>
    <row r="263" spans="2:25" ht="14.45" customHeight="1" x14ac:dyDescent="0.25">
      <c r="B263" s="20" t="s">
        <v>25</v>
      </c>
      <c r="C263" s="22"/>
      <c r="D263" s="22"/>
      <c r="E263" s="22"/>
      <c r="F263" s="39"/>
      <c r="G263" s="22"/>
      <c r="H263" s="23"/>
      <c r="I263" s="27"/>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"0")))))))))))</f>
        <v>0</v>
      </c>
      <c r="Q263" s="18">
        <f t="shared" si="11"/>
        <v>0</v>
      </c>
      <c r="R263" s="18" t="str">
        <f>IF($F263=TiltakstyperKostnadskalkyle!$B$5,($J263*TiltakstyperKostnadskalkyle!K$5)/100,
IF($F263=TiltakstyperKostnadskalkyle!$B$6,($J263*TiltakstyperKostnadskalkyle!K$6)/100,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"0")))))))))</f>
        <v>0</v>
      </c>
      <c r="S263" s="18">
        <f t="shared" si="12"/>
        <v>0</v>
      </c>
      <c r="T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"0")))))))))))</f>
        <v>0</v>
      </c>
      <c r="U263" s="32"/>
      <c r="V263" s="32"/>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"0")))))))))))</f>
        <v>0</v>
      </c>
      <c r="Y263" s="223"/>
    </row>
    <row r="264" spans="2:25" ht="14.45" customHeight="1" x14ac:dyDescent="0.25">
      <c r="B264" s="20" t="s">
        <v>25</v>
      </c>
      <c r="C264" s="22"/>
      <c r="D264" s="22"/>
      <c r="E264" s="22"/>
      <c r="F264" s="39"/>
      <c r="G264" s="22"/>
      <c r="H264" s="23"/>
      <c r="I264" s="27"/>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"0")))))))))))</f>
        <v>0</v>
      </c>
      <c r="Q264" s="18">
        <f t="shared" si="11"/>
        <v>0</v>
      </c>
      <c r="R264" s="18" t="str">
        <f>IF($F264=TiltakstyperKostnadskalkyle!$B$5,($J264*TiltakstyperKostnadskalkyle!K$5)/100,
IF($F264=TiltakstyperKostnadskalkyle!$B$6,($J264*TiltakstyperKostnadskalkyle!K$6)/100,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"0")))))))))</f>
        <v>0</v>
      </c>
      <c r="S264" s="18">
        <f t="shared" si="12"/>
        <v>0</v>
      </c>
      <c r="T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"0")))))))))))</f>
        <v>0</v>
      </c>
      <c r="U264" s="32"/>
      <c r="V264" s="32"/>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"0")))))))))))</f>
        <v>0</v>
      </c>
      <c r="Y264" s="223"/>
    </row>
    <row r="265" spans="2:25" ht="14.45" customHeight="1" x14ac:dyDescent="0.25">
      <c r="B265" s="20" t="s">
        <v>25</v>
      </c>
      <c r="C265" s="22"/>
      <c r="D265" s="22"/>
      <c r="E265" s="22"/>
      <c r="F265" s="39"/>
      <c r="G265" s="22"/>
      <c r="H265" s="23"/>
      <c r="I265" s="27"/>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"0")))))))))))</f>
        <v>0</v>
      </c>
      <c r="Q265" s="18">
        <f t="shared" si="11"/>
        <v>0</v>
      </c>
      <c r="R265" s="18" t="str">
        <f>IF($F265=TiltakstyperKostnadskalkyle!$B$5,($J265*TiltakstyperKostnadskalkyle!K$5)/100,
IF($F265=TiltakstyperKostnadskalkyle!$B$6,($J265*TiltakstyperKostnadskalkyle!K$6)/100,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"0")))))))))</f>
        <v>0</v>
      </c>
      <c r="S265" s="18">
        <f t="shared" si="12"/>
        <v>0</v>
      </c>
      <c r="T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"0")))))))))))</f>
        <v>0</v>
      </c>
      <c r="U265" s="32"/>
      <c r="V265" s="32"/>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"0")))))))))))</f>
        <v>0</v>
      </c>
      <c r="Y265" s="223"/>
    </row>
    <row r="266" spans="2:25" ht="14.45" customHeight="1" x14ac:dyDescent="0.25">
      <c r="B266" s="20" t="s">
        <v>25</v>
      </c>
      <c r="C266" s="22"/>
      <c r="D266" s="22"/>
      <c r="E266" s="22"/>
      <c r="F266" s="39"/>
      <c r="G266" s="22"/>
      <c r="H266" s="23"/>
      <c r="I266" s="27"/>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"0")))))))))))</f>
        <v>0</v>
      </c>
      <c r="Q266" s="18">
        <f t="shared" si="11"/>
        <v>0</v>
      </c>
      <c r="R266" s="18" t="str">
        <f>IF($F266=TiltakstyperKostnadskalkyle!$B$5,($J266*TiltakstyperKostnadskalkyle!K$5)/100,
IF($F266=TiltakstyperKostnadskalkyle!$B$6,($J266*TiltakstyperKostnadskalkyle!K$6)/100,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"0")))))))))</f>
        <v>0</v>
      </c>
      <c r="S266" s="18">
        <f t="shared" si="12"/>
        <v>0</v>
      </c>
      <c r="T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"0")))))))))))</f>
        <v>0</v>
      </c>
      <c r="U266" s="32"/>
      <c r="V266" s="32"/>
      <c r="W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"0")))))))))))</f>
        <v>0</v>
      </c>
      <c r="Y266" s="223"/>
    </row>
    <row r="267" spans="2:25" ht="14.45" customHeight="1" x14ac:dyDescent="0.25">
      <c r="B267" s="20" t="s">
        <v>25</v>
      </c>
      <c r="C267" s="22"/>
      <c r="D267" s="22"/>
      <c r="E267" s="22"/>
      <c r="F267" s="39"/>
      <c r="G267" s="22"/>
      <c r="H267" s="23"/>
      <c r="I267" s="27"/>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"0")))))))))))</f>
        <v>0</v>
      </c>
      <c r="Q267" s="18">
        <f t="shared" si="11"/>
        <v>0</v>
      </c>
      <c r="R267" s="18" t="str">
        <f>IF($F267=TiltakstyperKostnadskalkyle!$B$5,($J267*TiltakstyperKostnadskalkyle!K$5)/100,
IF($F267=TiltakstyperKostnadskalkyle!$B$6,($J267*TiltakstyperKostnadskalkyle!K$6)/100,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"0")))))))))</f>
        <v>0</v>
      </c>
      <c r="S267" s="18">
        <f t="shared" si="12"/>
        <v>0</v>
      </c>
      <c r="T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"0")))))))))))</f>
        <v>0</v>
      </c>
      <c r="U267" s="32"/>
      <c r="V267" s="32"/>
      <c r="W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"0")))))))))))</f>
        <v>0</v>
      </c>
      <c r="Y267" s="223"/>
    </row>
    <row r="268" spans="2:25" ht="14.45" customHeight="1" x14ac:dyDescent="0.25">
      <c r="B268" s="20" t="s">
        <v>25</v>
      </c>
      <c r="C268" s="22"/>
      <c r="D268" s="22"/>
      <c r="E268" s="22"/>
      <c r="F268" s="39"/>
      <c r="G268" s="22"/>
      <c r="H268" s="23"/>
      <c r="I268" s="27"/>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"0")))))))))))</f>
        <v>0</v>
      </c>
      <c r="Q268" s="18">
        <f t="shared" si="11"/>
        <v>0</v>
      </c>
      <c r="R268" s="18" t="str">
        <f>IF($F268=TiltakstyperKostnadskalkyle!$B$5,($J268*TiltakstyperKostnadskalkyle!K$5)/100,
IF($F268=TiltakstyperKostnadskalkyle!$B$6,($J268*TiltakstyperKostnadskalkyle!K$6)/100,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"0")))))))))</f>
        <v>0</v>
      </c>
      <c r="S268" s="18">
        <f t="shared" si="12"/>
        <v>0</v>
      </c>
      <c r="T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"0")))))))))))</f>
        <v>0</v>
      </c>
      <c r="U268" s="32"/>
      <c r="V268" s="32"/>
      <c r="W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"0")))))))))))</f>
        <v>0</v>
      </c>
      <c r="Y268" s="223"/>
    </row>
    <row r="269" spans="2:25" ht="14.45" customHeight="1" x14ac:dyDescent="0.25">
      <c r="B269" s="20" t="s">
        <v>25</v>
      </c>
      <c r="C269" s="22"/>
      <c r="D269" s="22"/>
      <c r="E269" s="22"/>
      <c r="F269" s="39"/>
      <c r="G269" s="22"/>
      <c r="H269" s="23"/>
      <c r="I269" s="27"/>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"0")))))))))))</f>
        <v>0</v>
      </c>
      <c r="Q269" s="18">
        <f t="shared" si="11"/>
        <v>0</v>
      </c>
      <c r="R269" s="18" t="str">
        <f>IF($F269=TiltakstyperKostnadskalkyle!$B$5,($J269*TiltakstyperKostnadskalkyle!K$5)/100,
IF($F269=TiltakstyperKostnadskalkyle!$B$6,($J269*TiltakstyperKostnadskalkyle!K$6)/100,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"0")))))))))</f>
        <v>0</v>
      </c>
      <c r="S269" s="18">
        <f t="shared" si="12"/>
        <v>0</v>
      </c>
      <c r="T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"0")))))))))))</f>
        <v>0</v>
      </c>
      <c r="U269" s="32"/>
      <c r="V269" s="32"/>
      <c r="W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"0")))))))))))</f>
        <v>0</v>
      </c>
      <c r="Y269" s="223"/>
    </row>
    <row r="270" spans="2:25" ht="14.45" customHeight="1" x14ac:dyDescent="0.25">
      <c r="B270" s="20" t="s">
        <v>25</v>
      </c>
      <c r="C270" s="22"/>
      <c r="D270" s="22"/>
      <c r="E270" s="22"/>
      <c r="F270" s="39"/>
      <c r="G270" s="22"/>
      <c r="H270" s="23"/>
      <c r="I270" s="27"/>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"0")))))))))))</f>
        <v>0</v>
      </c>
      <c r="Q270" s="18">
        <f t="shared" si="11"/>
        <v>0</v>
      </c>
      <c r="R270" s="18" t="str">
        <f>IF($F270=TiltakstyperKostnadskalkyle!$B$5,($J270*TiltakstyperKostnadskalkyle!K$5)/100,
IF($F270=TiltakstyperKostnadskalkyle!$B$6,($J270*TiltakstyperKostnadskalkyle!K$6)/100,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"0")))))))))</f>
        <v>0</v>
      </c>
      <c r="S270" s="18">
        <f t="shared" si="12"/>
        <v>0</v>
      </c>
      <c r="T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"0")))))))))))</f>
        <v>0</v>
      </c>
      <c r="U270" s="32"/>
      <c r="V270" s="32"/>
      <c r="W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"0")))))))))))</f>
        <v>0</v>
      </c>
      <c r="Y270" s="223"/>
    </row>
    <row r="271" spans="2:25" ht="14.45" customHeight="1" x14ac:dyDescent="0.25">
      <c r="B271" s="20" t="s">
        <v>25</v>
      </c>
      <c r="C271" s="22"/>
      <c r="D271" s="22"/>
      <c r="E271" s="22"/>
      <c r="F271" s="39"/>
      <c r="G271" s="22"/>
      <c r="H271" s="23"/>
      <c r="I271" s="27"/>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"0")))))))))))</f>
        <v>0</v>
      </c>
      <c r="Q271" s="18">
        <f t="shared" si="11"/>
        <v>0</v>
      </c>
      <c r="R271" s="18" t="str">
        <f>IF($F271=TiltakstyperKostnadskalkyle!$B$5,($J271*TiltakstyperKostnadskalkyle!K$5)/100,
IF($F271=TiltakstyperKostnadskalkyle!$B$6,($J271*TiltakstyperKostnadskalkyle!K$6)/100,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"0")))))))))</f>
        <v>0</v>
      </c>
      <c r="S271" s="18">
        <f t="shared" si="12"/>
        <v>0</v>
      </c>
      <c r="T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"0")))))))))))</f>
        <v>0</v>
      </c>
      <c r="U271" s="32"/>
      <c r="V271" s="32"/>
      <c r="W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"0")))))))))))</f>
        <v>0</v>
      </c>
      <c r="Y271" s="223"/>
    </row>
    <row r="272" spans="2:25" ht="14.45" customHeight="1" x14ac:dyDescent="0.25">
      <c r="B272" s="20" t="s">
        <v>25</v>
      </c>
      <c r="C272" s="22"/>
      <c r="D272" s="22"/>
      <c r="E272" s="22"/>
      <c r="F272" s="39"/>
      <c r="G272" s="22"/>
      <c r="H272" s="23"/>
      <c r="I272" s="27"/>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"0")))))))))))</f>
        <v>0</v>
      </c>
      <c r="Q272" s="18">
        <f t="shared" si="11"/>
        <v>0</v>
      </c>
      <c r="R272" s="18" t="str">
        <f>IF($F272=TiltakstyperKostnadskalkyle!$B$5,($J272*TiltakstyperKostnadskalkyle!K$5)/100,
IF($F272=TiltakstyperKostnadskalkyle!$B$6,($J272*TiltakstyperKostnadskalkyle!K$6)/100,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"0")))))))))</f>
        <v>0</v>
      </c>
      <c r="S272" s="18">
        <f t="shared" si="12"/>
        <v>0</v>
      </c>
      <c r="T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"0")))))))))))</f>
        <v>0</v>
      </c>
      <c r="U272" s="32"/>
      <c r="V272" s="32"/>
      <c r="W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"0")))))))))))</f>
        <v>0</v>
      </c>
      <c r="Y272" s="223"/>
    </row>
    <row r="273" spans="2:25" ht="14.45" customHeight="1" x14ac:dyDescent="0.25">
      <c r="B273" s="20" t="s">
        <v>25</v>
      </c>
      <c r="C273" s="22"/>
      <c r="D273" s="22"/>
      <c r="E273" s="22"/>
      <c r="F273" s="39"/>
      <c r="G273" s="22"/>
      <c r="H273" s="23"/>
      <c r="I273" s="27"/>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"0")))))))))))</f>
        <v>0</v>
      </c>
      <c r="Q273" s="18">
        <f t="shared" si="11"/>
        <v>0</v>
      </c>
      <c r="R273" s="18" t="str">
        <f>IF($F273=TiltakstyperKostnadskalkyle!$B$5,($J273*TiltakstyperKostnadskalkyle!K$5)/100,
IF($F273=TiltakstyperKostnadskalkyle!$B$6,($J273*TiltakstyperKostnadskalkyle!K$6)/100,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"0")))))))))</f>
        <v>0</v>
      </c>
      <c r="S273" s="18">
        <f t="shared" si="12"/>
        <v>0</v>
      </c>
      <c r="T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"0")))))))))))</f>
        <v>0</v>
      </c>
      <c r="U273" s="32"/>
      <c r="V273" s="32"/>
      <c r="W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"0")))))))))))</f>
        <v>0</v>
      </c>
      <c r="Y273" s="223"/>
    </row>
    <row r="274" spans="2:25" ht="14.45" customHeight="1" x14ac:dyDescent="0.25">
      <c r="B274" s="20" t="s">
        <v>25</v>
      </c>
      <c r="C274" s="22"/>
      <c r="D274" s="22"/>
      <c r="E274" s="22"/>
      <c r="F274" s="39"/>
      <c r="G274" s="22"/>
      <c r="H274" s="23"/>
      <c r="I274" s="27"/>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0)))))))))))</f>
        <v>0</v>
      </c>
      <c r="K274" s="18" t="str">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"0")))))))))))</f>
        <v>0</v>
      </c>
      <c r="L274" s="18" t="str">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"0")))))))))))</f>
        <v>0</v>
      </c>
      <c r="M274" s="18" t="str">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"0")))))))))))</f>
        <v>0</v>
      </c>
      <c r="N274" s="18" t="str">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"0")))))))))))</f>
        <v>0</v>
      </c>
      <c r="O274" s="18" t="str">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"0")))))))))))</f>
        <v>0</v>
      </c>
      <c r="P274" s="18" t="str">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"0")))))))))))</f>
        <v>0</v>
      </c>
      <c r="Q274" s="18">
        <f t="shared" si="11"/>
        <v>0</v>
      </c>
      <c r="R274" s="18" t="str">
        <f>IF($F274=TiltakstyperKostnadskalkyle!$B$5,($J274*TiltakstyperKostnadskalkyle!K$5)/100,
IF($F274=TiltakstyperKostnadskalkyle!$B$6,($J274*TiltakstyperKostnadskalkyle!K$6)/100,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"0")))))))))</f>
        <v>0</v>
      </c>
      <c r="S274" s="18">
        <f t="shared" si="12"/>
        <v>0</v>
      </c>
      <c r="T274" s="18" t="str">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"0")))))))))))</f>
        <v>0</v>
      </c>
      <c r="U274" s="32"/>
      <c r="V274" s="32"/>
      <c r="W274" s="18" t="str">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"0")))))))))))</f>
        <v>0</v>
      </c>
      <c r="Y274" s="223"/>
    </row>
    <row r="275" spans="2:25" ht="14.45" customHeight="1" x14ac:dyDescent="0.25">
      <c r="B275" s="20" t="s">
        <v>25</v>
      </c>
      <c r="C275" s="22"/>
      <c r="D275" s="22"/>
      <c r="E275" s="22"/>
      <c r="F275" s="39"/>
      <c r="G275" s="22"/>
      <c r="H275" s="23"/>
      <c r="I275" s="27"/>
      <c r="J275" s="18">
        <f>IF(F275=TiltakstyperKostnadskalkyle!$B$5,TiltakstyperKostnadskalkyle!$R$5*Handlingsplan!H275,
IF(F275=TiltakstyperKostnadskalkyle!$B$6,TiltakstyperKostnadskalkyle!$R$6*Handlingsplan!H275,
IF(F275=TiltakstyperKostnadskalkyle!$B$7,TiltakstyperKostnadskalkyle!$R$7*Handlingsplan!H275,
IF(F275=TiltakstyperKostnadskalkyle!$B$8,TiltakstyperKostnadskalkyle!$R$8*Handlingsplan!H275,
IF(F275=TiltakstyperKostnadskalkyle!$B$9,TiltakstyperKostnadskalkyle!$R$9*Handlingsplan!H275,
IF(F275=TiltakstyperKostnadskalkyle!$B$10,TiltakstyperKostnadskalkyle!$R$10*Handlingsplan!H275,
IF(F275=TiltakstyperKostnadskalkyle!$B$11,TiltakstyperKostnadskalkyle!$R$11*Handlingsplan!H275,
IF(F275=TiltakstyperKostnadskalkyle!$B$12,TiltakstyperKostnadskalkyle!$R$12*Handlingsplan!H275,
IF(F275=TiltakstyperKostnadskalkyle!$B$13,TiltakstyperKostnadskalkyle!$R$13*Handlingsplan!H275,
IF(F275=TiltakstyperKostnadskalkyle!$B$14,TiltakstyperKostnadskalkyle!$R$14*Handlingsplan!H275,
IF(F275=TiltakstyperKostnadskalkyle!$B$15,TiltakstyperKostnadskalkyle!$R$15*Handlingsplan!H275,
0)))))))))))</f>
        <v>0</v>
      </c>
      <c r="K275" s="18" t="str">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"0")))))))))))</f>
        <v>0</v>
      </c>
      <c r="L275" s="18" t="str">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"0")))))))))))</f>
        <v>0</v>
      </c>
      <c r="M275" s="18" t="str">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"0")))))))))))</f>
        <v>0</v>
      </c>
      <c r="N275" s="18" t="str">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"0")))))))))))</f>
        <v>0</v>
      </c>
      <c r="O275" s="18" t="str">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"0")))))))))))</f>
        <v>0</v>
      </c>
      <c r="P275" s="18" t="str">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"0")))))))))))</f>
        <v>0</v>
      </c>
      <c r="Q275" s="18">
        <f t="shared" si="11"/>
        <v>0</v>
      </c>
      <c r="R275" s="18" t="str">
        <f>IF($F275=TiltakstyperKostnadskalkyle!$B$5,($J275*TiltakstyperKostnadskalkyle!K$5)/100,
IF($F275=TiltakstyperKostnadskalkyle!$B$6,($J275*TiltakstyperKostnadskalkyle!K$6)/100,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"0")))))))))</f>
        <v>0</v>
      </c>
      <c r="S275" s="18">
        <f t="shared" si="12"/>
        <v>0</v>
      </c>
      <c r="T275" s="18" t="str">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"0")))))))))))</f>
        <v>0</v>
      </c>
      <c r="U275" s="32"/>
      <c r="V275" s="32"/>
      <c r="W275" s="18" t="str">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"0")))))))))))</f>
        <v>0</v>
      </c>
      <c r="Y275" s="223"/>
    </row>
    <row r="276" spans="2:25" ht="14.45" customHeight="1" x14ac:dyDescent="0.25">
      <c r="B276" s="20" t="s">
        <v>25</v>
      </c>
      <c r="C276" s="22"/>
      <c r="D276" s="22"/>
      <c r="E276" s="22"/>
      <c r="F276" s="39"/>
      <c r="G276" s="22"/>
      <c r="H276" s="23"/>
      <c r="I276" s="27"/>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0)))))))))))</f>
        <v>0</v>
      </c>
      <c r="K276" s="18" t="str">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"0")))))))))))</f>
        <v>0</v>
      </c>
      <c r="L276" s="18" t="str">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"0")))))))))))</f>
        <v>0</v>
      </c>
      <c r="M276" s="18" t="str">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"0")))))))))))</f>
        <v>0</v>
      </c>
      <c r="N276" s="18" t="str">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"0")))))))))))</f>
        <v>0</v>
      </c>
      <c r="O276" s="18" t="str">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"0")))))))))))</f>
        <v>0</v>
      </c>
      <c r="P276" s="18" t="str">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"0")))))))))))</f>
        <v>0</v>
      </c>
      <c r="Q276" s="18">
        <f t="shared" si="11"/>
        <v>0</v>
      </c>
      <c r="R276" s="18" t="str">
        <f>IF($F276=TiltakstyperKostnadskalkyle!$B$5,($J276*TiltakstyperKostnadskalkyle!K$5)/100,
IF($F276=TiltakstyperKostnadskalkyle!$B$6,($J276*TiltakstyperKostnadskalkyle!K$6)/100,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"0")))))))))</f>
        <v>0</v>
      </c>
      <c r="S276" s="18">
        <f t="shared" si="12"/>
        <v>0</v>
      </c>
      <c r="T276" s="18" t="str">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"0")))))))))))</f>
        <v>0</v>
      </c>
      <c r="U276" s="32"/>
      <c r="V276" s="32"/>
      <c r="W276" s="18" t="str">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"0")))))))))))</f>
        <v>0</v>
      </c>
      <c r="Y276" s="223"/>
    </row>
    <row r="277" spans="2:25" ht="14.45" customHeight="1" x14ac:dyDescent="0.25">
      <c r="B277" s="20" t="s">
        <v>25</v>
      </c>
      <c r="C277" s="22"/>
      <c r="D277" s="22"/>
      <c r="E277" s="22"/>
      <c r="F277" s="39"/>
      <c r="G277" s="22"/>
      <c r="H277" s="23"/>
      <c r="I277" s="27"/>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0)))))))))))</f>
        <v>0</v>
      </c>
      <c r="K277" s="18" t="str">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"0")))))))))))</f>
        <v>0</v>
      </c>
      <c r="L277" s="18" t="str">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"0")))))))))))</f>
        <v>0</v>
      </c>
      <c r="M277" s="18" t="str">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"0")))))))))))</f>
        <v>0</v>
      </c>
      <c r="N277" s="18" t="str">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"0")))))))))))</f>
        <v>0</v>
      </c>
      <c r="O277" s="18" t="str">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"0")))))))))))</f>
        <v>0</v>
      </c>
      <c r="P277" s="18" t="str">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"0")))))))))))</f>
        <v>0</v>
      </c>
      <c r="Q277" s="18">
        <f t="shared" si="11"/>
        <v>0</v>
      </c>
      <c r="R277" s="18" t="str">
        <f>IF($F277=TiltakstyperKostnadskalkyle!$B$5,($J277*TiltakstyperKostnadskalkyle!K$5)/100,
IF($F277=TiltakstyperKostnadskalkyle!$B$6,($J277*TiltakstyperKostnadskalkyle!K$6)/100,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"0")))))))))</f>
        <v>0</v>
      </c>
      <c r="S277" s="18">
        <f t="shared" si="12"/>
        <v>0</v>
      </c>
      <c r="T277" s="18" t="str">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"0")))))))))))</f>
        <v>0</v>
      </c>
      <c r="U277" s="32"/>
      <c r="V277" s="32"/>
      <c r="W277" s="18" t="str">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"0")))))))))))</f>
        <v>0</v>
      </c>
      <c r="Y277" s="223"/>
    </row>
    <row r="278" spans="2:25" ht="14.45" customHeight="1" x14ac:dyDescent="0.25">
      <c r="B278" s="20" t="s">
        <v>25</v>
      </c>
      <c r="C278" s="22"/>
      <c r="D278" s="22"/>
      <c r="E278" s="22"/>
      <c r="F278" s="39"/>
      <c r="G278" s="22"/>
      <c r="H278" s="23"/>
      <c r="I278" s="27"/>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0)))))))))))</f>
        <v>0</v>
      </c>
      <c r="K278" s="18" t="str">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"0")))))))))))</f>
        <v>0</v>
      </c>
      <c r="L278" s="18" t="str">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"0")))))))))))</f>
        <v>0</v>
      </c>
      <c r="M278" s="18" t="str">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"0")))))))))))</f>
        <v>0</v>
      </c>
      <c r="N278" s="18" t="str">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"0")))))))))))</f>
        <v>0</v>
      </c>
      <c r="O278" s="18" t="str">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"0")))))))))))</f>
        <v>0</v>
      </c>
      <c r="P278" s="18" t="str">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"0")))))))))))</f>
        <v>0</v>
      </c>
      <c r="Q278" s="18">
        <f t="shared" si="11"/>
        <v>0</v>
      </c>
      <c r="R278" s="18" t="str">
        <f>IF($F278=TiltakstyperKostnadskalkyle!$B$5,($J278*TiltakstyperKostnadskalkyle!K$5)/100,
IF($F278=TiltakstyperKostnadskalkyle!$B$6,($J278*TiltakstyperKostnadskalkyle!K$6)/100,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"0")))))))))</f>
        <v>0</v>
      </c>
      <c r="S278" s="18">
        <f t="shared" si="12"/>
        <v>0</v>
      </c>
      <c r="T278" s="18" t="str">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"0")))))))))))</f>
        <v>0</v>
      </c>
      <c r="U278" s="32"/>
      <c r="V278" s="32"/>
      <c r="W278" s="18" t="str">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"0")))))))))))</f>
        <v>0</v>
      </c>
      <c r="Y278" s="223"/>
    </row>
    <row r="279" spans="2:25" ht="14.45" customHeight="1" x14ac:dyDescent="0.25">
      <c r="B279" s="20" t="s">
        <v>25</v>
      </c>
      <c r="C279" s="22"/>
      <c r="D279" s="22"/>
      <c r="E279" s="22"/>
      <c r="F279" s="39"/>
      <c r="G279" s="22"/>
      <c r="H279" s="23"/>
      <c r="I279" s="27"/>
      <c r="J279" s="18">
        <f>IF(F279=TiltakstyperKostnadskalkyle!$B$5,TiltakstyperKostnadskalkyle!$R$5*Handlingsplan!H279,
IF(F279=TiltakstyperKostnadskalkyle!$B$6,TiltakstyperKostnadskalkyle!$R$6*Handlingsplan!H279,
IF(F279=TiltakstyperKostnadskalkyle!$B$7,TiltakstyperKostnadskalkyle!$R$7*Handlingsplan!H279,
IF(F279=TiltakstyperKostnadskalkyle!$B$8,TiltakstyperKostnadskalkyle!$R$8*Handlingsplan!H279,
IF(F279=TiltakstyperKostnadskalkyle!$B$9,TiltakstyperKostnadskalkyle!$R$9*Handlingsplan!H279,
IF(F279=TiltakstyperKostnadskalkyle!$B$10,TiltakstyperKostnadskalkyle!$R$10*Handlingsplan!H279,
IF(F279=TiltakstyperKostnadskalkyle!$B$11,TiltakstyperKostnadskalkyle!$R$11*Handlingsplan!H279,
IF(F279=TiltakstyperKostnadskalkyle!$B$12,TiltakstyperKostnadskalkyle!$R$12*Handlingsplan!H279,
IF(F279=TiltakstyperKostnadskalkyle!$B$13,TiltakstyperKostnadskalkyle!$R$13*Handlingsplan!H279,
IF(F279=TiltakstyperKostnadskalkyle!$B$14,TiltakstyperKostnadskalkyle!$R$14*Handlingsplan!H279,
IF(F279=TiltakstyperKostnadskalkyle!$B$15,TiltakstyperKostnadskalkyle!$R$15*Handlingsplan!H279,
0)))))))))))</f>
        <v>0</v>
      </c>
      <c r="K279" s="18" t="str">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"0")))))))))))</f>
        <v>0</v>
      </c>
      <c r="L279" s="18" t="str">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"0")))))))))))</f>
        <v>0</v>
      </c>
      <c r="M279" s="18" t="str">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"0")))))))))))</f>
        <v>0</v>
      </c>
      <c r="N279" s="18" t="str">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"0")))))))))))</f>
        <v>0</v>
      </c>
      <c r="O279" s="18" t="str">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"0")))))))))))</f>
        <v>0</v>
      </c>
      <c r="P279" s="18" t="str">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"0")))))))))))</f>
        <v>0</v>
      </c>
      <c r="Q279" s="18">
        <f t="shared" si="11"/>
        <v>0</v>
      </c>
      <c r="R279" s="18" t="str">
        <f>IF($F279=TiltakstyperKostnadskalkyle!$B$5,($J279*TiltakstyperKostnadskalkyle!K$5)/100,
IF($F279=TiltakstyperKostnadskalkyle!$B$6,($J279*TiltakstyperKostnadskalkyle!K$6)/100,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"0")))))))))</f>
        <v>0</v>
      </c>
      <c r="S279" s="18">
        <f t="shared" si="12"/>
        <v>0</v>
      </c>
      <c r="T279" s="18" t="str">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"0")))))))))))</f>
        <v>0</v>
      </c>
      <c r="U279" s="32"/>
      <c r="V279" s="32"/>
      <c r="W279" s="18" t="str">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"0")))))))))))</f>
        <v>0</v>
      </c>
      <c r="Y279" s="223"/>
    </row>
    <row r="280" spans="2:25" ht="14.45" customHeight="1" x14ac:dyDescent="0.25">
      <c r="B280" s="20" t="s">
        <v>25</v>
      </c>
      <c r="C280" s="22"/>
      <c r="D280" s="22"/>
      <c r="E280" s="22"/>
      <c r="F280" s="39"/>
      <c r="G280" s="22"/>
      <c r="H280" s="23"/>
      <c r="I280" s="27"/>
      <c r="J280" s="18">
        <f>IF(F280=TiltakstyperKostnadskalkyle!$B$5,TiltakstyperKostnadskalkyle!$R$5*Handlingsplan!H280,
IF(F280=TiltakstyperKostnadskalkyle!$B$6,TiltakstyperKostnadskalkyle!$R$6*Handlingsplan!H280,
IF(F280=TiltakstyperKostnadskalkyle!$B$7,TiltakstyperKostnadskalkyle!$R$7*Handlingsplan!H280,
IF(F280=TiltakstyperKostnadskalkyle!$B$8,TiltakstyperKostnadskalkyle!$R$8*Handlingsplan!H280,
IF(F280=TiltakstyperKostnadskalkyle!$B$9,TiltakstyperKostnadskalkyle!$R$9*Handlingsplan!H280,
IF(F280=TiltakstyperKostnadskalkyle!$B$10,TiltakstyperKostnadskalkyle!$R$10*Handlingsplan!H280,
IF(F280=TiltakstyperKostnadskalkyle!$B$11,TiltakstyperKostnadskalkyle!$R$11*Handlingsplan!H280,
IF(F280=TiltakstyperKostnadskalkyle!$B$12,TiltakstyperKostnadskalkyle!$R$12*Handlingsplan!H280,
IF(F280=TiltakstyperKostnadskalkyle!$B$13,TiltakstyperKostnadskalkyle!$R$13*Handlingsplan!H280,
IF(F280=TiltakstyperKostnadskalkyle!$B$14,TiltakstyperKostnadskalkyle!$R$14*Handlingsplan!H280,
IF(F280=TiltakstyperKostnadskalkyle!$B$15,TiltakstyperKostnadskalkyle!$R$15*Handlingsplan!H280,
0)))))))))))</f>
        <v>0</v>
      </c>
      <c r="K280" s="18" t="str">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"0")))))))))))</f>
        <v>0</v>
      </c>
      <c r="L280" s="18" t="str">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"0")))))))))))</f>
        <v>0</v>
      </c>
      <c r="M280" s="18" t="str">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"0")))))))))))</f>
        <v>0</v>
      </c>
      <c r="N280" s="18" t="str">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"0")))))))))))</f>
        <v>0</v>
      </c>
      <c r="O280" s="18" t="str">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"0")))))))))))</f>
        <v>0</v>
      </c>
      <c r="P280" s="18" t="str">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"0")))))))))))</f>
        <v>0</v>
      </c>
      <c r="Q280" s="18">
        <f t="shared" si="11"/>
        <v>0</v>
      </c>
      <c r="R280" s="18" t="str">
        <f>IF($F280=TiltakstyperKostnadskalkyle!$B$5,($J280*TiltakstyperKostnadskalkyle!K$5)/100,
IF($F280=TiltakstyperKostnadskalkyle!$B$6,($J280*TiltakstyperKostnadskalkyle!K$6)/100,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"0")))))))))</f>
        <v>0</v>
      </c>
      <c r="S280" s="18">
        <f t="shared" si="12"/>
        <v>0</v>
      </c>
      <c r="T280" s="18" t="str">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"0")))))))))))</f>
        <v>0</v>
      </c>
      <c r="U280" s="32"/>
      <c r="V280" s="32"/>
      <c r="W280" s="18" t="str">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"0")))))))))))</f>
        <v>0</v>
      </c>
      <c r="Y280" s="223"/>
    </row>
    <row r="281" spans="2:25" ht="14.45" customHeight="1" x14ac:dyDescent="0.25">
      <c r="B281" s="20" t="s">
        <v>25</v>
      </c>
      <c r="C281" s="22"/>
      <c r="D281" s="22"/>
      <c r="E281" s="22"/>
      <c r="F281" s="39"/>
      <c r="G281" s="22"/>
      <c r="H281" s="23"/>
      <c r="I281" s="27"/>
      <c r="J281" s="18">
        <f>IF(F281=TiltakstyperKostnadskalkyle!$B$5,TiltakstyperKostnadskalkyle!$R$5*Handlingsplan!H281,
IF(F281=TiltakstyperKostnadskalkyle!$B$6,TiltakstyperKostnadskalkyle!$R$6*Handlingsplan!H281,
IF(F281=TiltakstyperKostnadskalkyle!$B$7,TiltakstyperKostnadskalkyle!$R$7*Handlingsplan!H281,
IF(F281=TiltakstyperKostnadskalkyle!$B$8,TiltakstyperKostnadskalkyle!$R$8*Handlingsplan!H281,
IF(F281=TiltakstyperKostnadskalkyle!$B$9,TiltakstyperKostnadskalkyle!$R$9*Handlingsplan!H281,
IF(F281=TiltakstyperKostnadskalkyle!$B$10,TiltakstyperKostnadskalkyle!$R$10*Handlingsplan!H281,
IF(F281=TiltakstyperKostnadskalkyle!$B$11,TiltakstyperKostnadskalkyle!$R$11*Handlingsplan!H281,
IF(F281=TiltakstyperKostnadskalkyle!$B$12,TiltakstyperKostnadskalkyle!$R$12*Handlingsplan!H281,
IF(F281=TiltakstyperKostnadskalkyle!$B$13,TiltakstyperKostnadskalkyle!$R$13*Handlingsplan!H281,
IF(F281=TiltakstyperKostnadskalkyle!$B$14,TiltakstyperKostnadskalkyle!$R$14*Handlingsplan!H281,
IF(F281=TiltakstyperKostnadskalkyle!$B$15,TiltakstyperKostnadskalkyle!$R$15*Handlingsplan!H281,
0)))))))))))</f>
        <v>0</v>
      </c>
      <c r="K281" s="18" t="str">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"0")))))))))))</f>
        <v>0</v>
      </c>
      <c r="L281" s="18" t="str">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"0")))))))))))</f>
        <v>0</v>
      </c>
      <c r="M281" s="18" t="str">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"0")))))))))))</f>
        <v>0</v>
      </c>
      <c r="N281" s="18" t="str">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"0")))))))))))</f>
        <v>0</v>
      </c>
      <c r="O281" s="18" t="str">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"0")))))))))))</f>
        <v>0</v>
      </c>
      <c r="P281" s="18" t="str">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"0")))))))))))</f>
        <v>0</v>
      </c>
      <c r="Q281" s="18">
        <f t="shared" si="11"/>
        <v>0</v>
      </c>
      <c r="R281" s="18" t="str">
        <f>IF($F281=TiltakstyperKostnadskalkyle!$B$5,($J281*TiltakstyperKostnadskalkyle!K$5)/100,
IF($F281=TiltakstyperKostnadskalkyle!$B$6,($J281*TiltakstyperKostnadskalkyle!K$6)/100,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"0")))))))))</f>
        <v>0</v>
      </c>
      <c r="S281" s="18">
        <f t="shared" si="12"/>
        <v>0</v>
      </c>
      <c r="T281" s="18" t="str">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"0")))))))))))</f>
        <v>0</v>
      </c>
      <c r="U281" s="32"/>
      <c r="V281" s="32"/>
      <c r="W281" s="18" t="str">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"0")))))))))))</f>
        <v>0</v>
      </c>
      <c r="Y281" s="223"/>
    </row>
    <row r="282" spans="2:25" ht="14.45" customHeight="1" x14ac:dyDescent="0.25">
      <c r="B282" s="20" t="s">
        <v>25</v>
      </c>
      <c r="C282" s="22"/>
      <c r="D282" s="22"/>
      <c r="E282" s="22"/>
      <c r="F282" s="39"/>
      <c r="G282" s="22"/>
      <c r="H282" s="23"/>
      <c r="I282" s="27"/>
      <c r="J282" s="18">
        <f>IF(F282=TiltakstyperKostnadskalkyle!$B$5,TiltakstyperKostnadskalkyle!$R$5*Handlingsplan!H282,
IF(F282=TiltakstyperKostnadskalkyle!$B$6,TiltakstyperKostnadskalkyle!$R$6*Handlingsplan!H282,
IF(F282=TiltakstyperKostnadskalkyle!$B$7,TiltakstyperKostnadskalkyle!$R$7*Handlingsplan!H282,
IF(F282=TiltakstyperKostnadskalkyle!$B$8,TiltakstyperKostnadskalkyle!$R$8*Handlingsplan!H282,
IF(F282=TiltakstyperKostnadskalkyle!$B$9,TiltakstyperKostnadskalkyle!$R$9*Handlingsplan!H282,
IF(F282=TiltakstyperKostnadskalkyle!$B$10,TiltakstyperKostnadskalkyle!$R$10*Handlingsplan!H282,
IF(F282=TiltakstyperKostnadskalkyle!$B$11,TiltakstyperKostnadskalkyle!$R$11*Handlingsplan!H282,
IF(F282=TiltakstyperKostnadskalkyle!$B$12,TiltakstyperKostnadskalkyle!$R$12*Handlingsplan!H282,
IF(F282=TiltakstyperKostnadskalkyle!$B$13,TiltakstyperKostnadskalkyle!$R$13*Handlingsplan!H282,
IF(F282=TiltakstyperKostnadskalkyle!$B$14,TiltakstyperKostnadskalkyle!$R$14*Handlingsplan!H282,
IF(F282=TiltakstyperKostnadskalkyle!$B$15,TiltakstyperKostnadskalkyle!$R$15*Handlingsplan!H282,
0)))))))))))</f>
        <v>0</v>
      </c>
      <c r="K282" s="18" t="str">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"0")))))))))))</f>
        <v>0</v>
      </c>
      <c r="L282" s="18" t="str">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"0")))))))))))</f>
        <v>0</v>
      </c>
      <c r="M282" s="18" t="str">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"0")))))))))))</f>
        <v>0</v>
      </c>
      <c r="N282" s="18" t="str">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"0")))))))))))</f>
        <v>0</v>
      </c>
      <c r="O282" s="18" t="str">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"0")))))))))))</f>
        <v>0</v>
      </c>
      <c r="P282" s="18" t="str">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"0")))))))))))</f>
        <v>0</v>
      </c>
      <c r="Q282" s="18">
        <f t="shared" si="11"/>
        <v>0</v>
      </c>
      <c r="R282" s="18" t="str">
        <f>IF($F282=TiltakstyperKostnadskalkyle!$B$5,($J282*TiltakstyperKostnadskalkyle!K$5)/100,
IF($F282=TiltakstyperKostnadskalkyle!$B$6,($J282*TiltakstyperKostnadskalkyle!K$6)/100,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"0")))))))))</f>
        <v>0</v>
      </c>
      <c r="S282" s="18">
        <f t="shared" si="12"/>
        <v>0</v>
      </c>
      <c r="T282" s="18" t="str">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"0")))))))))))</f>
        <v>0</v>
      </c>
      <c r="U282" s="32"/>
      <c r="V282" s="32"/>
      <c r="W282" s="18" t="str">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"0")))))))))))</f>
        <v>0</v>
      </c>
      <c r="Y282" s="223"/>
    </row>
    <row r="283" spans="2:25" ht="14.45" customHeight="1" x14ac:dyDescent="0.25">
      <c r="B283" s="20" t="s">
        <v>25</v>
      </c>
      <c r="C283" s="22"/>
      <c r="D283" s="22"/>
      <c r="E283" s="22"/>
      <c r="F283" s="39"/>
      <c r="G283" s="22"/>
      <c r="H283" s="23"/>
      <c r="I283" s="27"/>
      <c r="J283" s="18">
        <f>IF(F283=TiltakstyperKostnadskalkyle!$B$5,TiltakstyperKostnadskalkyle!$R$5*Handlingsplan!H283,
IF(F283=TiltakstyperKostnadskalkyle!$B$6,TiltakstyperKostnadskalkyle!$R$6*Handlingsplan!H283,
IF(F283=TiltakstyperKostnadskalkyle!$B$7,TiltakstyperKostnadskalkyle!$R$7*Handlingsplan!H283,
IF(F283=TiltakstyperKostnadskalkyle!$B$8,TiltakstyperKostnadskalkyle!$R$8*Handlingsplan!H283,
IF(F283=TiltakstyperKostnadskalkyle!$B$9,TiltakstyperKostnadskalkyle!$R$9*Handlingsplan!H283,
IF(F283=TiltakstyperKostnadskalkyle!$B$10,TiltakstyperKostnadskalkyle!$R$10*Handlingsplan!H283,
IF(F283=TiltakstyperKostnadskalkyle!$B$11,TiltakstyperKostnadskalkyle!$R$11*Handlingsplan!H283,
IF(F283=TiltakstyperKostnadskalkyle!$B$12,TiltakstyperKostnadskalkyle!$R$12*Handlingsplan!H283,
IF(F283=TiltakstyperKostnadskalkyle!$B$13,TiltakstyperKostnadskalkyle!$R$13*Handlingsplan!H283,
IF(F283=TiltakstyperKostnadskalkyle!$B$14,TiltakstyperKostnadskalkyle!$R$14*Handlingsplan!H283,
IF(F283=TiltakstyperKostnadskalkyle!$B$15,TiltakstyperKostnadskalkyle!$R$15*Handlingsplan!H283,
0)))))))))))</f>
        <v>0</v>
      </c>
      <c r="K283" s="18" t="str">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"0")))))))))))</f>
        <v>0</v>
      </c>
      <c r="L283" s="18" t="str">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"0")))))))))))</f>
        <v>0</v>
      </c>
      <c r="M283" s="18" t="str">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"0")))))))))))</f>
        <v>0</v>
      </c>
      <c r="N283" s="18" t="str">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"0")))))))))))</f>
        <v>0</v>
      </c>
      <c r="O283" s="18" t="str">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"0")))))))))))</f>
        <v>0</v>
      </c>
      <c r="P283" s="18" t="str">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"0")))))))))))</f>
        <v>0</v>
      </c>
      <c r="Q283" s="18">
        <f t="shared" si="11"/>
        <v>0</v>
      </c>
      <c r="R283" s="18" t="str">
        <f>IF($F283=TiltakstyperKostnadskalkyle!$B$5,($J283*TiltakstyperKostnadskalkyle!K$5)/100,
IF($F283=TiltakstyperKostnadskalkyle!$B$6,($J283*TiltakstyperKostnadskalkyle!K$6)/100,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"0")))))))))</f>
        <v>0</v>
      </c>
      <c r="S283" s="18">
        <f t="shared" si="12"/>
        <v>0</v>
      </c>
      <c r="T283" s="18" t="str">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"0")))))))))))</f>
        <v>0</v>
      </c>
      <c r="U283" s="32"/>
      <c r="V283" s="32"/>
      <c r="W283" s="18" t="str">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"0")))))))))))</f>
        <v>0</v>
      </c>
      <c r="Y283" s="223"/>
    </row>
    <row r="284" spans="2:25" ht="14.45" customHeight="1" x14ac:dyDescent="0.25">
      <c r="B284" s="20" t="s">
        <v>25</v>
      </c>
      <c r="C284" s="22"/>
      <c r="D284" s="22"/>
      <c r="E284" s="22"/>
      <c r="F284" s="39"/>
      <c r="G284" s="22"/>
      <c r="H284" s="23"/>
      <c r="I284" s="27"/>
      <c r="J284" s="18">
        <f>IF(F284=TiltakstyperKostnadskalkyle!$B$5,TiltakstyperKostnadskalkyle!$R$5*Handlingsplan!H284,
IF(F284=TiltakstyperKostnadskalkyle!$B$6,TiltakstyperKostnadskalkyle!$R$6*Handlingsplan!H284,
IF(F284=TiltakstyperKostnadskalkyle!$B$7,TiltakstyperKostnadskalkyle!$R$7*Handlingsplan!H284,
IF(F284=TiltakstyperKostnadskalkyle!$B$8,TiltakstyperKostnadskalkyle!$R$8*Handlingsplan!H284,
IF(F284=TiltakstyperKostnadskalkyle!$B$9,TiltakstyperKostnadskalkyle!$R$9*Handlingsplan!H284,
IF(F284=TiltakstyperKostnadskalkyle!$B$10,TiltakstyperKostnadskalkyle!$R$10*Handlingsplan!H284,
IF(F284=TiltakstyperKostnadskalkyle!$B$11,TiltakstyperKostnadskalkyle!$R$11*Handlingsplan!H284,
IF(F284=TiltakstyperKostnadskalkyle!$B$12,TiltakstyperKostnadskalkyle!$R$12*Handlingsplan!H284,
IF(F284=TiltakstyperKostnadskalkyle!$B$13,TiltakstyperKostnadskalkyle!$R$13*Handlingsplan!H284,
IF(F284=TiltakstyperKostnadskalkyle!$B$14,TiltakstyperKostnadskalkyle!$R$14*Handlingsplan!H284,
IF(F284=TiltakstyperKostnadskalkyle!$B$15,TiltakstyperKostnadskalkyle!$R$15*Handlingsplan!H284,
0)))))))))))</f>
        <v>0</v>
      </c>
      <c r="K284" s="18" t="str">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"0")))))))))))</f>
        <v>0</v>
      </c>
      <c r="L284" s="18" t="str">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"0")))))))))))</f>
        <v>0</v>
      </c>
      <c r="M284" s="18" t="str">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"0")))))))))))</f>
        <v>0</v>
      </c>
      <c r="N284" s="18" t="str">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"0")))))))))))</f>
        <v>0</v>
      </c>
      <c r="O284" s="18" t="str">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"0")))))))))))</f>
        <v>0</v>
      </c>
      <c r="P284" s="18" t="str">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"0")))))))))))</f>
        <v>0</v>
      </c>
      <c r="Q284" s="18">
        <f t="shared" si="11"/>
        <v>0</v>
      </c>
      <c r="R284" s="18" t="str">
        <f>IF($F284=TiltakstyperKostnadskalkyle!$B$5,($J284*TiltakstyperKostnadskalkyle!K$5)/100,
IF($F284=TiltakstyperKostnadskalkyle!$B$6,($J284*TiltakstyperKostnadskalkyle!K$6)/100,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"0")))))))))</f>
        <v>0</v>
      </c>
      <c r="S284" s="18">
        <f t="shared" si="12"/>
        <v>0</v>
      </c>
      <c r="T284" s="18" t="str">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"0")))))))))))</f>
        <v>0</v>
      </c>
      <c r="U284" s="32"/>
      <c r="V284" s="32"/>
      <c r="W284" s="18" t="str">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"0")))))))))))</f>
        <v>0</v>
      </c>
      <c r="Y284" s="223"/>
    </row>
    <row r="285" spans="2:25" ht="14.45" customHeight="1" x14ac:dyDescent="0.25">
      <c r="B285" s="20" t="s">
        <v>25</v>
      </c>
      <c r="C285" s="22"/>
      <c r="D285" s="22"/>
      <c r="E285" s="22"/>
      <c r="F285" s="39"/>
      <c r="G285" s="22"/>
      <c r="H285" s="23"/>
      <c r="I285" s="27"/>
      <c r="J285" s="18">
        <f>IF(F285=TiltakstyperKostnadskalkyle!$B$5,TiltakstyperKostnadskalkyle!$R$5*Handlingsplan!H285,
IF(F285=TiltakstyperKostnadskalkyle!$B$6,TiltakstyperKostnadskalkyle!$R$6*Handlingsplan!H285,
IF(F285=TiltakstyperKostnadskalkyle!$B$7,TiltakstyperKostnadskalkyle!$R$7*Handlingsplan!H285,
IF(F285=TiltakstyperKostnadskalkyle!$B$8,TiltakstyperKostnadskalkyle!$R$8*Handlingsplan!H285,
IF(F285=TiltakstyperKostnadskalkyle!$B$9,TiltakstyperKostnadskalkyle!$R$9*Handlingsplan!H285,
IF(F285=TiltakstyperKostnadskalkyle!$B$10,TiltakstyperKostnadskalkyle!$R$10*Handlingsplan!H285,
IF(F285=TiltakstyperKostnadskalkyle!$B$11,TiltakstyperKostnadskalkyle!$R$11*Handlingsplan!H285,
IF(F285=TiltakstyperKostnadskalkyle!$B$12,TiltakstyperKostnadskalkyle!$R$12*Handlingsplan!H285,
IF(F285=TiltakstyperKostnadskalkyle!$B$13,TiltakstyperKostnadskalkyle!$R$13*Handlingsplan!H285,
IF(F285=TiltakstyperKostnadskalkyle!$B$14,TiltakstyperKostnadskalkyle!$R$14*Handlingsplan!H285,
IF(F285=TiltakstyperKostnadskalkyle!$B$15,TiltakstyperKostnadskalkyle!$R$15*Handlingsplan!H285,
0)))))))))))</f>
        <v>0</v>
      </c>
      <c r="K285" s="18" t="str">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"0")))))))))))</f>
        <v>0</v>
      </c>
      <c r="L285" s="18" t="str">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"0")))))))))))</f>
        <v>0</v>
      </c>
      <c r="M285" s="18" t="str">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"0")))))))))))</f>
        <v>0</v>
      </c>
      <c r="N285" s="18" t="str">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"0")))))))))))</f>
        <v>0</v>
      </c>
      <c r="O285" s="18" t="str">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"0")))))))))))</f>
        <v>0</v>
      </c>
      <c r="P285" s="18" t="str">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"0")))))))))))</f>
        <v>0</v>
      </c>
      <c r="Q285" s="18">
        <f t="shared" ref="Q285:Q316" si="13">(1*$J285)/100</f>
        <v>0</v>
      </c>
      <c r="R285" s="18" t="str">
        <f>IF($F285=TiltakstyperKostnadskalkyle!$B$5,($J285*TiltakstyperKostnadskalkyle!K$5)/100,
IF($F285=TiltakstyperKostnadskalkyle!$B$6,($J285*TiltakstyperKostnadskalkyle!K$6)/100,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"0")))))))))</f>
        <v>0</v>
      </c>
      <c r="S285" s="18">
        <f t="shared" ref="S285:S316" si="14">(2*$J285)/100</f>
        <v>0</v>
      </c>
      <c r="T285" s="18" t="str">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"0")))))))))))</f>
        <v>0</v>
      </c>
      <c r="U285" s="32"/>
      <c r="V285" s="32"/>
      <c r="W285" s="18" t="str">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"0")))))))))))</f>
        <v>0</v>
      </c>
      <c r="Y285" s="223"/>
    </row>
    <row r="286" spans="2:25" ht="14.45" customHeight="1" x14ac:dyDescent="0.25">
      <c r="B286" s="20" t="s">
        <v>25</v>
      </c>
      <c r="C286" s="22"/>
      <c r="D286" s="22"/>
      <c r="E286" s="22"/>
      <c r="F286" s="39"/>
      <c r="G286" s="22"/>
      <c r="H286" s="23"/>
      <c r="I286" s="27"/>
      <c r="J286" s="18">
        <f>IF(F286=TiltakstyperKostnadskalkyle!$B$5,TiltakstyperKostnadskalkyle!$R$5*Handlingsplan!H286,
IF(F286=TiltakstyperKostnadskalkyle!$B$6,TiltakstyperKostnadskalkyle!$R$6*Handlingsplan!H286,
IF(F286=TiltakstyperKostnadskalkyle!$B$7,TiltakstyperKostnadskalkyle!$R$7*Handlingsplan!H286,
IF(F286=TiltakstyperKostnadskalkyle!$B$8,TiltakstyperKostnadskalkyle!$R$8*Handlingsplan!H286,
IF(F286=TiltakstyperKostnadskalkyle!$B$9,TiltakstyperKostnadskalkyle!$R$9*Handlingsplan!H286,
IF(F286=TiltakstyperKostnadskalkyle!$B$10,TiltakstyperKostnadskalkyle!$R$10*Handlingsplan!H286,
IF(F286=TiltakstyperKostnadskalkyle!$B$11,TiltakstyperKostnadskalkyle!$R$11*Handlingsplan!H286,
IF(F286=TiltakstyperKostnadskalkyle!$B$12,TiltakstyperKostnadskalkyle!$R$12*Handlingsplan!H286,
IF(F286=TiltakstyperKostnadskalkyle!$B$13,TiltakstyperKostnadskalkyle!$R$13*Handlingsplan!H286,
IF(F286=TiltakstyperKostnadskalkyle!$B$14,TiltakstyperKostnadskalkyle!$R$14*Handlingsplan!H286,
IF(F286=TiltakstyperKostnadskalkyle!$B$15,TiltakstyperKostnadskalkyle!$R$15*Handlingsplan!H286,
0)))))))))))</f>
        <v>0</v>
      </c>
      <c r="K286" s="18" t="str">
        <f>IF($F286=TiltakstyperKostnadskalkyle!$B$5,($J286*TiltakstyperKostnadskalkyle!D$5)/100,
IF($F286=TiltakstyperKostnadskalkyle!$B$6,($J286*TiltakstyperKostnadskalkyle!D$6)/100,
IF($F286=TiltakstyperKostnadskalkyle!$B$7,($J286*TiltakstyperKostnadskalkyle!D$7)/100,
IF($F286=TiltakstyperKostnadskalkyle!$B$8,($J286*TiltakstyperKostnadskalkyle!D$8)/100,
IF($F286=TiltakstyperKostnadskalkyle!$B$9,($J286*TiltakstyperKostnadskalkyle!D$9)/100,
IF($F286=TiltakstyperKostnadskalkyle!$B$10,($J286*TiltakstyperKostnadskalkyle!D$10)/100,
IF($F286=TiltakstyperKostnadskalkyle!$B$11,($J286*TiltakstyperKostnadskalkyle!D$11)/100,
IF($F286=TiltakstyperKostnadskalkyle!$B$12,($J286*TiltakstyperKostnadskalkyle!D$12)/100,
IF($F286=TiltakstyperKostnadskalkyle!$B$13,($J286*TiltakstyperKostnadskalkyle!D$13)/100,
IF($F286=TiltakstyperKostnadskalkyle!$B$14,($J286*TiltakstyperKostnadskalkyle!D$14)/100,
IF($F286=TiltakstyperKostnadskalkyle!$B$15,($J286*TiltakstyperKostnadskalkyle!D$15)/100,
"0")))))))))))</f>
        <v>0</v>
      </c>
      <c r="L286" s="18" t="str">
        <f>IF($F286=TiltakstyperKostnadskalkyle!$B$5,($J286*TiltakstyperKostnadskalkyle!E$5)/100,
IF($F286=TiltakstyperKostnadskalkyle!$B$6,($J286*TiltakstyperKostnadskalkyle!E$6)/100,
IF($F286=TiltakstyperKostnadskalkyle!$B$7,($J286*TiltakstyperKostnadskalkyle!E$7)/100,
IF($F286=TiltakstyperKostnadskalkyle!$B$8,($J286*TiltakstyperKostnadskalkyle!E$8)/100,
IF($F286=TiltakstyperKostnadskalkyle!$B$9,($J286*TiltakstyperKostnadskalkyle!E$9)/100,
IF($F286=TiltakstyperKostnadskalkyle!$B$10,($J286*TiltakstyperKostnadskalkyle!E$10)/100,
IF($F286=TiltakstyperKostnadskalkyle!$B$11,($J286*TiltakstyperKostnadskalkyle!E$11)/100,
IF($F286=TiltakstyperKostnadskalkyle!$B$12,($J286*TiltakstyperKostnadskalkyle!E$12)/100,
IF($F286=TiltakstyperKostnadskalkyle!$B$13,($J286*TiltakstyperKostnadskalkyle!E$13)/100,
IF($F286=TiltakstyperKostnadskalkyle!$B$14,($J286*TiltakstyperKostnadskalkyle!E$14)/100,
IF($F286=TiltakstyperKostnadskalkyle!$B$15,($J286*TiltakstyperKostnadskalkyle!E$15)/100,
"0")))))))))))</f>
        <v>0</v>
      </c>
      <c r="M286" s="18" t="str">
        <f>IF($F286=TiltakstyperKostnadskalkyle!$B$5,($J286*TiltakstyperKostnadskalkyle!F$5)/100,
IF($F286=TiltakstyperKostnadskalkyle!$B$6,($J286*TiltakstyperKostnadskalkyle!F$6)/100,
IF($F286=TiltakstyperKostnadskalkyle!$B$7,($J286*TiltakstyperKostnadskalkyle!F$7)/100,
IF($F286=TiltakstyperKostnadskalkyle!$B$8,($J286*TiltakstyperKostnadskalkyle!F$8)/100,
IF($F286=TiltakstyperKostnadskalkyle!$B$9,($J286*TiltakstyperKostnadskalkyle!F$9)/100,
IF($F286=TiltakstyperKostnadskalkyle!$B$10,($J286*TiltakstyperKostnadskalkyle!F$10)/100,
IF($F286=TiltakstyperKostnadskalkyle!$B$11,($J286*TiltakstyperKostnadskalkyle!F$11)/100,
IF($F286=TiltakstyperKostnadskalkyle!$B$12,($J286*TiltakstyperKostnadskalkyle!F$12)/100,
IF($F286=TiltakstyperKostnadskalkyle!$B$13,($J286*TiltakstyperKostnadskalkyle!F$13)/100,
IF($F286=TiltakstyperKostnadskalkyle!$B$14,($J286*TiltakstyperKostnadskalkyle!F$14)/100,
IF($F286=TiltakstyperKostnadskalkyle!$B$15,($J286*TiltakstyperKostnadskalkyle!F$15)/100,
"0")))))))))))</f>
        <v>0</v>
      </c>
      <c r="N286" s="18" t="str">
        <f>IF($F286=TiltakstyperKostnadskalkyle!$B$5,($J286*TiltakstyperKostnadskalkyle!G$5)/100,
IF($F286=TiltakstyperKostnadskalkyle!$B$6,($J286*TiltakstyperKostnadskalkyle!G$6)/100,
IF($F286=TiltakstyperKostnadskalkyle!$B$7,($J286*TiltakstyperKostnadskalkyle!G$7)/100,
IF($F286=TiltakstyperKostnadskalkyle!$B$8,($J286*TiltakstyperKostnadskalkyle!G$8)/100,
IF($F286=TiltakstyperKostnadskalkyle!$B$9,($J286*TiltakstyperKostnadskalkyle!G$9)/100,
IF($F286=TiltakstyperKostnadskalkyle!$B$10,($J286*TiltakstyperKostnadskalkyle!G$10)/100,
IF($F286=TiltakstyperKostnadskalkyle!$B$11,($J286*TiltakstyperKostnadskalkyle!G$11)/100,
IF($F286=TiltakstyperKostnadskalkyle!$B$12,($J286*TiltakstyperKostnadskalkyle!G$12)/100,
IF($F286=TiltakstyperKostnadskalkyle!$B$13,($J286*TiltakstyperKostnadskalkyle!G$13)/100,
IF($F286=TiltakstyperKostnadskalkyle!$B$14,($J286*TiltakstyperKostnadskalkyle!G$14)/100,
IF($F286=TiltakstyperKostnadskalkyle!$B$15,($J286*TiltakstyperKostnadskalkyle!G$15)/100,
"0")))))))))))</f>
        <v>0</v>
      </c>
      <c r="O286" s="18" t="str">
        <f>IF($F286=TiltakstyperKostnadskalkyle!$B$5,($J286*TiltakstyperKostnadskalkyle!H$5)/100,
IF($F286=TiltakstyperKostnadskalkyle!$B$6,($J286*TiltakstyperKostnadskalkyle!H$6)/100,
IF($F286=TiltakstyperKostnadskalkyle!$B$7,($J286*TiltakstyperKostnadskalkyle!H$7)/100,
IF($F286=TiltakstyperKostnadskalkyle!$B$8,($J286*TiltakstyperKostnadskalkyle!H$8)/100,
IF($F286=TiltakstyperKostnadskalkyle!$B$9,($J286*TiltakstyperKostnadskalkyle!H$9)/100,
IF($F286=TiltakstyperKostnadskalkyle!$B$10,($J286*TiltakstyperKostnadskalkyle!H$10)/100,
IF($F286=TiltakstyperKostnadskalkyle!$B$11,($J286*TiltakstyperKostnadskalkyle!H$11)/100,
IF($F286=TiltakstyperKostnadskalkyle!$B$12,($J286*TiltakstyperKostnadskalkyle!H$12)/100,
IF($F286=TiltakstyperKostnadskalkyle!$B$13,($J286*TiltakstyperKostnadskalkyle!H$13)/100,
IF($F286=TiltakstyperKostnadskalkyle!$B$14,($J286*TiltakstyperKostnadskalkyle!H$14)/100,
IF($F286=TiltakstyperKostnadskalkyle!$B$15,($J286*TiltakstyperKostnadskalkyle!H$15)/100,
"0")))))))))))</f>
        <v>0</v>
      </c>
      <c r="P286" s="18" t="str">
        <f>IF($F286=TiltakstyperKostnadskalkyle!$B$5,($J286*TiltakstyperKostnadskalkyle!I$5)/100,
IF($F286=TiltakstyperKostnadskalkyle!$B$6,($J286*TiltakstyperKostnadskalkyle!I$6)/100,
IF($F286=TiltakstyperKostnadskalkyle!$B$7,($J286*TiltakstyperKostnadskalkyle!I$7)/100,
IF($F286=TiltakstyperKostnadskalkyle!$B$8,($J286*TiltakstyperKostnadskalkyle!I$8)/100,
IF($F286=TiltakstyperKostnadskalkyle!$B$9,($J286*TiltakstyperKostnadskalkyle!I$9)/100,
IF($F286=TiltakstyperKostnadskalkyle!$B$10,($J286*TiltakstyperKostnadskalkyle!I$10)/100,
IF($F286=TiltakstyperKostnadskalkyle!$B$11,($J286*TiltakstyperKostnadskalkyle!I$11)/100,
IF($F286=TiltakstyperKostnadskalkyle!$B$12,($J286*TiltakstyperKostnadskalkyle!I$12)/100,
IF($F286=TiltakstyperKostnadskalkyle!$B$13,($J286*TiltakstyperKostnadskalkyle!I$13)/100,
IF($F286=TiltakstyperKostnadskalkyle!$B$14,($J286*TiltakstyperKostnadskalkyle!I$14)/100,
IF($F286=TiltakstyperKostnadskalkyle!$B$15,($J286*TiltakstyperKostnadskalkyle!I$15)/100,
"0")))))))))))</f>
        <v>0</v>
      </c>
      <c r="Q286" s="18">
        <f t="shared" si="13"/>
        <v>0</v>
      </c>
      <c r="R286" s="18" t="str">
        <f>IF($F286=TiltakstyperKostnadskalkyle!$B$5,($J286*TiltakstyperKostnadskalkyle!K$5)/100,
IF($F286=TiltakstyperKostnadskalkyle!$B$6,($J286*TiltakstyperKostnadskalkyle!K$6)/100,
IF($F286=TiltakstyperKostnadskalkyle!$B$8,($J286*TiltakstyperKostnadskalkyle!K$8)/100,
IF($F286=TiltakstyperKostnadskalkyle!$B$9,($J286*TiltakstyperKostnadskalkyle!K$9)/100,
IF($F286=TiltakstyperKostnadskalkyle!$B$10,($J286*TiltakstyperKostnadskalkyle!K$10)/100,
IF($F286=TiltakstyperKostnadskalkyle!$B$11,($J286*TiltakstyperKostnadskalkyle!K$11)/100,
IF($F286=TiltakstyperKostnadskalkyle!$B$12,($J286*TiltakstyperKostnadskalkyle!K$12)/100,
IF($F286=TiltakstyperKostnadskalkyle!$B$13,($J286*TiltakstyperKostnadskalkyle!K$13)/100,
IF($F286=TiltakstyperKostnadskalkyle!$B$14,($J286*TiltakstyperKostnadskalkyle!K$14)/100,
"0")))))))))</f>
        <v>0</v>
      </c>
      <c r="S286" s="18">
        <f t="shared" si="14"/>
        <v>0</v>
      </c>
      <c r="T286" s="18" t="str">
        <f>IF($F286=TiltakstyperKostnadskalkyle!$B$5,($J286*TiltakstyperKostnadskalkyle!M$5)/100,
IF($F286=TiltakstyperKostnadskalkyle!$B$6,($J286*TiltakstyperKostnadskalkyle!M$6)/100,
IF($F286=TiltakstyperKostnadskalkyle!$B$7,($J286*TiltakstyperKostnadskalkyle!M$7)/100,
IF($F286=TiltakstyperKostnadskalkyle!$B$8,($J286*TiltakstyperKostnadskalkyle!M$8)/100,
IF($F286=TiltakstyperKostnadskalkyle!$B$9,($J286*TiltakstyperKostnadskalkyle!M$9)/100,
IF($F286=TiltakstyperKostnadskalkyle!$B$10,($J286*TiltakstyperKostnadskalkyle!M$10)/100,
IF($F286=TiltakstyperKostnadskalkyle!$B$11,($J286*TiltakstyperKostnadskalkyle!M$11)/100,
IF($F286=TiltakstyperKostnadskalkyle!$B$12,($J286*TiltakstyperKostnadskalkyle!M$12)/100,
IF($F286=TiltakstyperKostnadskalkyle!$B$13,($J286*TiltakstyperKostnadskalkyle!M$13)/100,
IF($F286=TiltakstyperKostnadskalkyle!$B$14,($J286*TiltakstyperKostnadskalkyle!M$14)/100,
IF($F286=TiltakstyperKostnadskalkyle!$B$15,($J286*TiltakstyperKostnadskalkyle!M$15)/100,
"0")))))))))))</f>
        <v>0</v>
      </c>
      <c r="U286" s="32"/>
      <c r="V286" s="32"/>
      <c r="W286" s="18" t="str">
        <f>IF($F286=TiltakstyperKostnadskalkyle!$B$5,($J286*TiltakstyperKostnadskalkyle!P$5)/100,
IF($F286=TiltakstyperKostnadskalkyle!$B$6,($J286*TiltakstyperKostnadskalkyle!P$6)/100,
IF($F286=TiltakstyperKostnadskalkyle!$B$7,($J286*TiltakstyperKostnadskalkyle!P$7)/100,
IF($F286=TiltakstyperKostnadskalkyle!$B$8,($J286*TiltakstyperKostnadskalkyle!P$8)/100,
IF($F286=TiltakstyperKostnadskalkyle!$B$9,($J286*TiltakstyperKostnadskalkyle!P$9)/100,
IF($F286=TiltakstyperKostnadskalkyle!$B$10,($J286*TiltakstyperKostnadskalkyle!P$10)/100,
IF($F286=TiltakstyperKostnadskalkyle!$B$11,($J286*TiltakstyperKostnadskalkyle!P$11)/100,
IF($F286=TiltakstyperKostnadskalkyle!$B$12,($J286*TiltakstyperKostnadskalkyle!P$12)/100,
IF($F286=TiltakstyperKostnadskalkyle!$B$13,($J286*TiltakstyperKostnadskalkyle!P$13)/100,
IF($F286=TiltakstyperKostnadskalkyle!$B$14,($J286*TiltakstyperKostnadskalkyle!P$14)/100,
IF($F286=TiltakstyperKostnadskalkyle!$B$15,($J286*TiltakstyperKostnadskalkyle!P$15)/100,
"0")))))))))))</f>
        <v>0</v>
      </c>
      <c r="Y286" s="223"/>
    </row>
    <row r="287" spans="2:25" ht="14.45" customHeight="1" x14ac:dyDescent="0.25">
      <c r="B287" s="20" t="s">
        <v>25</v>
      </c>
      <c r="C287" s="22"/>
      <c r="D287" s="22"/>
      <c r="E287" s="22"/>
      <c r="F287" s="39"/>
      <c r="G287" s="22"/>
      <c r="H287" s="23"/>
      <c r="I287" s="27"/>
      <c r="J287" s="18">
        <f>IF(F287=TiltakstyperKostnadskalkyle!$B$5,TiltakstyperKostnadskalkyle!$R$5*Handlingsplan!H287,
IF(F287=TiltakstyperKostnadskalkyle!$B$6,TiltakstyperKostnadskalkyle!$R$6*Handlingsplan!H287,
IF(F287=TiltakstyperKostnadskalkyle!$B$7,TiltakstyperKostnadskalkyle!$R$7*Handlingsplan!H287,
IF(F287=TiltakstyperKostnadskalkyle!$B$8,TiltakstyperKostnadskalkyle!$R$8*Handlingsplan!H287,
IF(F287=TiltakstyperKostnadskalkyle!$B$9,TiltakstyperKostnadskalkyle!$R$9*Handlingsplan!H287,
IF(F287=TiltakstyperKostnadskalkyle!$B$10,TiltakstyperKostnadskalkyle!$R$10*Handlingsplan!H287,
IF(F287=TiltakstyperKostnadskalkyle!$B$11,TiltakstyperKostnadskalkyle!$R$11*Handlingsplan!H287,
IF(F287=TiltakstyperKostnadskalkyle!$B$12,TiltakstyperKostnadskalkyle!$R$12*Handlingsplan!H287,
IF(F287=TiltakstyperKostnadskalkyle!$B$13,TiltakstyperKostnadskalkyle!$R$13*Handlingsplan!H287,
IF(F287=TiltakstyperKostnadskalkyle!$B$14,TiltakstyperKostnadskalkyle!$R$14*Handlingsplan!H287,
IF(F287=TiltakstyperKostnadskalkyle!$B$15,TiltakstyperKostnadskalkyle!$R$15*Handlingsplan!H287,
0)))))))))))</f>
        <v>0</v>
      </c>
      <c r="K287" s="18" t="str">
        <f>IF($F287=TiltakstyperKostnadskalkyle!$B$5,($J287*TiltakstyperKostnadskalkyle!D$5)/100,
IF($F287=TiltakstyperKostnadskalkyle!$B$6,($J287*TiltakstyperKostnadskalkyle!D$6)/100,
IF($F287=TiltakstyperKostnadskalkyle!$B$7,($J287*TiltakstyperKostnadskalkyle!D$7)/100,
IF($F287=TiltakstyperKostnadskalkyle!$B$8,($J287*TiltakstyperKostnadskalkyle!D$8)/100,
IF($F287=TiltakstyperKostnadskalkyle!$B$9,($J287*TiltakstyperKostnadskalkyle!D$9)/100,
IF($F287=TiltakstyperKostnadskalkyle!$B$10,($J287*TiltakstyperKostnadskalkyle!D$10)/100,
IF($F287=TiltakstyperKostnadskalkyle!$B$11,($J287*TiltakstyperKostnadskalkyle!D$11)/100,
IF($F287=TiltakstyperKostnadskalkyle!$B$12,($J287*TiltakstyperKostnadskalkyle!D$12)/100,
IF($F287=TiltakstyperKostnadskalkyle!$B$13,($J287*TiltakstyperKostnadskalkyle!D$13)/100,
IF($F287=TiltakstyperKostnadskalkyle!$B$14,($J287*TiltakstyperKostnadskalkyle!D$14)/100,
IF($F287=TiltakstyperKostnadskalkyle!$B$15,($J287*TiltakstyperKostnadskalkyle!D$15)/100,
"0")))))))))))</f>
        <v>0</v>
      </c>
      <c r="L287" s="18" t="str">
        <f>IF($F287=TiltakstyperKostnadskalkyle!$B$5,($J287*TiltakstyperKostnadskalkyle!E$5)/100,
IF($F287=TiltakstyperKostnadskalkyle!$B$6,($J287*TiltakstyperKostnadskalkyle!E$6)/100,
IF($F287=TiltakstyperKostnadskalkyle!$B$7,($J287*TiltakstyperKostnadskalkyle!E$7)/100,
IF($F287=TiltakstyperKostnadskalkyle!$B$8,($J287*TiltakstyperKostnadskalkyle!E$8)/100,
IF($F287=TiltakstyperKostnadskalkyle!$B$9,($J287*TiltakstyperKostnadskalkyle!E$9)/100,
IF($F287=TiltakstyperKostnadskalkyle!$B$10,($J287*TiltakstyperKostnadskalkyle!E$10)/100,
IF($F287=TiltakstyperKostnadskalkyle!$B$11,($J287*TiltakstyperKostnadskalkyle!E$11)/100,
IF($F287=TiltakstyperKostnadskalkyle!$B$12,($J287*TiltakstyperKostnadskalkyle!E$12)/100,
IF($F287=TiltakstyperKostnadskalkyle!$B$13,($J287*TiltakstyperKostnadskalkyle!E$13)/100,
IF($F287=TiltakstyperKostnadskalkyle!$B$14,($J287*TiltakstyperKostnadskalkyle!E$14)/100,
IF($F287=TiltakstyperKostnadskalkyle!$B$15,($J287*TiltakstyperKostnadskalkyle!E$15)/100,
"0")))))))))))</f>
        <v>0</v>
      </c>
      <c r="M287" s="18" t="str">
        <f>IF($F287=TiltakstyperKostnadskalkyle!$B$5,($J287*TiltakstyperKostnadskalkyle!F$5)/100,
IF($F287=TiltakstyperKostnadskalkyle!$B$6,($J287*TiltakstyperKostnadskalkyle!F$6)/100,
IF($F287=TiltakstyperKostnadskalkyle!$B$7,($J287*TiltakstyperKostnadskalkyle!F$7)/100,
IF($F287=TiltakstyperKostnadskalkyle!$B$8,($J287*TiltakstyperKostnadskalkyle!F$8)/100,
IF($F287=TiltakstyperKostnadskalkyle!$B$9,($J287*TiltakstyperKostnadskalkyle!F$9)/100,
IF($F287=TiltakstyperKostnadskalkyle!$B$10,($J287*TiltakstyperKostnadskalkyle!F$10)/100,
IF($F287=TiltakstyperKostnadskalkyle!$B$11,($J287*TiltakstyperKostnadskalkyle!F$11)/100,
IF($F287=TiltakstyperKostnadskalkyle!$B$12,($J287*TiltakstyperKostnadskalkyle!F$12)/100,
IF($F287=TiltakstyperKostnadskalkyle!$B$13,($J287*TiltakstyperKostnadskalkyle!F$13)/100,
IF($F287=TiltakstyperKostnadskalkyle!$B$14,($J287*TiltakstyperKostnadskalkyle!F$14)/100,
IF($F287=TiltakstyperKostnadskalkyle!$B$15,($J287*TiltakstyperKostnadskalkyle!F$15)/100,
"0")))))))))))</f>
        <v>0</v>
      </c>
      <c r="N287" s="18" t="str">
        <f>IF($F287=TiltakstyperKostnadskalkyle!$B$5,($J287*TiltakstyperKostnadskalkyle!G$5)/100,
IF($F287=TiltakstyperKostnadskalkyle!$B$6,($J287*TiltakstyperKostnadskalkyle!G$6)/100,
IF($F287=TiltakstyperKostnadskalkyle!$B$7,($J287*TiltakstyperKostnadskalkyle!G$7)/100,
IF($F287=TiltakstyperKostnadskalkyle!$B$8,($J287*TiltakstyperKostnadskalkyle!G$8)/100,
IF($F287=TiltakstyperKostnadskalkyle!$B$9,($J287*TiltakstyperKostnadskalkyle!G$9)/100,
IF($F287=TiltakstyperKostnadskalkyle!$B$10,($J287*TiltakstyperKostnadskalkyle!G$10)/100,
IF($F287=TiltakstyperKostnadskalkyle!$B$11,($J287*TiltakstyperKostnadskalkyle!G$11)/100,
IF($F287=TiltakstyperKostnadskalkyle!$B$12,($J287*TiltakstyperKostnadskalkyle!G$12)/100,
IF($F287=TiltakstyperKostnadskalkyle!$B$13,($J287*TiltakstyperKostnadskalkyle!G$13)/100,
IF($F287=TiltakstyperKostnadskalkyle!$B$14,($J287*TiltakstyperKostnadskalkyle!G$14)/100,
IF($F287=TiltakstyperKostnadskalkyle!$B$15,($J287*TiltakstyperKostnadskalkyle!G$15)/100,
"0")))))))))))</f>
        <v>0</v>
      </c>
      <c r="O287" s="18" t="str">
        <f>IF($F287=TiltakstyperKostnadskalkyle!$B$5,($J287*TiltakstyperKostnadskalkyle!H$5)/100,
IF($F287=TiltakstyperKostnadskalkyle!$B$6,($J287*TiltakstyperKostnadskalkyle!H$6)/100,
IF($F287=TiltakstyperKostnadskalkyle!$B$7,($J287*TiltakstyperKostnadskalkyle!H$7)/100,
IF($F287=TiltakstyperKostnadskalkyle!$B$8,($J287*TiltakstyperKostnadskalkyle!H$8)/100,
IF($F287=TiltakstyperKostnadskalkyle!$B$9,($J287*TiltakstyperKostnadskalkyle!H$9)/100,
IF($F287=TiltakstyperKostnadskalkyle!$B$10,($J287*TiltakstyperKostnadskalkyle!H$10)/100,
IF($F287=TiltakstyperKostnadskalkyle!$B$11,($J287*TiltakstyperKostnadskalkyle!H$11)/100,
IF($F287=TiltakstyperKostnadskalkyle!$B$12,($J287*TiltakstyperKostnadskalkyle!H$12)/100,
IF($F287=TiltakstyperKostnadskalkyle!$B$13,($J287*TiltakstyperKostnadskalkyle!H$13)/100,
IF($F287=TiltakstyperKostnadskalkyle!$B$14,($J287*TiltakstyperKostnadskalkyle!H$14)/100,
IF($F287=TiltakstyperKostnadskalkyle!$B$15,($J287*TiltakstyperKostnadskalkyle!H$15)/100,
"0")))))))))))</f>
        <v>0</v>
      </c>
      <c r="P287" s="18" t="str">
        <f>IF($F287=TiltakstyperKostnadskalkyle!$B$5,($J287*TiltakstyperKostnadskalkyle!I$5)/100,
IF($F287=TiltakstyperKostnadskalkyle!$B$6,($J287*TiltakstyperKostnadskalkyle!I$6)/100,
IF($F287=TiltakstyperKostnadskalkyle!$B$7,($J287*TiltakstyperKostnadskalkyle!I$7)/100,
IF($F287=TiltakstyperKostnadskalkyle!$B$8,($J287*TiltakstyperKostnadskalkyle!I$8)/100,
IF($F287=TiltakstyperKostnadskalkyle!$B$9,($J287*TiltakstyperKostnadskalkyle!I$9)/100,
IF($F287=TiltakstyperKostnadskalkyle!$B$10,($J287*TiltakstyperKostnadskalkyle!I$10)/100,
IF($F287=TiltakstyperKostnadskalkyle!$B$11,($J287*TiltakstyperKostnadskalkyle!I$11)/100,
IF($F287=TiltakstyperKostnadskalkyle!$B$12,($J287*TiltakstyperKostnadskalkyle!I$12)/100,
IF($F287=TiltakstyperKostnadskalkyle!$B$13,($J287*TiltakstyperKostnadskalkyle!I$13)/100,
IF($F287=TiltakstyperKostnadskalkyle!$B$14,($J287*TiltakstyperKostnadskalkyle!I$14)/100,
IF($F287=TiltakstyperKostnadskalkyle!$B$15,($J287*TiltakstyperKostnadskalkyle!I$15)/100,
"0")))))))))))</f>
        <v>0</v>
      </c>
      <c r="Q287" s="18">
        <f t="shared" si="13"/>
        <v>0</v>
      </c>
      <c r="R287" s="18" t="str">
        <f>IF($F287=TiltakstyperKostnadskalkyle!$B$5,($J287*TiltakstyperKostnadskalkyle!K$5)/100,
IF($F287=TiltakstyperKostnadskalkyle!$B$6,($J287*TiltakstyperKostnadskalkyle!K$6)/100,
IF($F287=TiltakstyperKostnadskalkyle!$B$8,($J287*TiltakstyperKostnadskalkyle!K$8)/100,
IF($F287=TiltakstyperKostnadskalkyle!$B$9,($J287*TiltakstyperKostnadskalkyle!K$9)/100,
IF($F287=TiltakstyperKostnadskalkyle!$B$10,($J287*TiltakstyperKostnadskalkyle!K$10)/100,
IF($F287=TiltakstyperKostnadskalkyle!$B$11,($J287*TiltakstyperKostnadskalkyle!K$11)/100,
IF($F287=TiltakstyperKostnadskalkyle!$B$12,($J287*TiltakstyperKostnadskalkyle!K$12)/100,
IF($F287=TiltakstyperKostnadskalkyle!$B$13,($J287*TiltakstyperKostnadskalkyle!K$13)/100,
IF($F287=TiltakstyperKostnadskalkyle!$B$14,($J287*TiltakstyperKostnadskalkyle!K$14)/100,
"0")))))))))</f>
        <v>0</v>
      </c>
      <c r="S287" s="18">
        <f t="shared" si="14"/>
        <v>0</v>
      </c>
      <c r="T287" s="18" t="str">
        <f>IF($F287=TiltakstyperKostnadskalkyle!$B$5,($J287*TiltakstyperKostnadskalkyle!M$5)/100,
IF($F287=TiltakstyperKostnadskalkyle!$B$6,($J287*TiltakstyperKostnadskalkyle!M$6)/100,
IF($F287=TiltakstyperKostnadskalkyle!$B$7,($J287*TiltakstyperKostnadskalkyle!M$7)/100,
IF($F287=TiltakstyperKostnadskalkyle!$B$8,($J287*TiltakstyperKostnadskalkyle!M$8)/100,
IF($F287=TiltakstyperKostnadskalkyle!$B$9,($J287*TiltakstyperKostnadskalkyle!M$9)/100,
IF($F287=TiltakstyperKostnadskalkyle!$B$10,($J287*TiltakstyperKostnadskalkyle!M$10)/100,
IF($F287=TiltakstyperKostnadskalkyle!$B$11,($J287*TiltakstyperKostnadskalkyle!M$11)/100,
IF($F287=TiltakstyperKostnadskalkyle!$B$12,($J287*TiltakstyperKostnadskalkyle!M$12)/100,
IF($F287=TiltakstyperKostnadskalkyle!$B$13,($J287*TiltakstyperKostnadskalkyle!M$13)/100,
IF($F287=TiltakstyperKostnadskalkyle!$B$14,($J287*TiltakstyperKostnadskalkyle!M$14)/100,
IF($F287=TiltakstyperKostnadskalkyle!$B$15,($J287*TiltakstyperKostnadskalkyle!M$15)/100,
"0")))))))))))</f>
        <v>0</v>
      </c>
      <c r="U287" s="32"/>
      <c r="V287" s="32"/>
      <c r="W287" s="18" t="str">
        <f>IF($F287=TiltakstyperKostnadskalkyle!$B$5,($J287*TiltakstyperKostnadskalkyle!P$5)/100,
IF($F287=TiltakstyperKostnadskalkyle!$B$6,($J287*TiltakstyperKostnadskalkyle!P$6)/100,
IF($F287=TiltakstyperKostnadskalkyle!$B$7,($J287*TiltakstyperKostnadskalkyle!P$7)/100,
IF($F287=TiltakstyperKostnadskalkyle!$B$8,($J287*TiltakstyperKostnadskalkyle!P$8)/100,
IF($F287=TiltakstyperKostnadskalkyle!$B$9,($J287*TiltakstyperKostnadskalkyle!P$9)/100,
IF($F287=TiltakstyperKostnadskalkyle!$B$10,($J287*TiltakstyperKostnadskalkyle!P$10)/100,
IF($F287=TiltakstyperKostnadskalkyle!$B$11,($J287*TiltakstyperKostnadskalkyle!P$11)/100,
IF($F287=TiltakstyperKostnadskalkyle!$B$12,($J287*TiltakstyperKostnadskalkyle!P$12)/100,
IF($F287=TiltakstyperKostnadskalkyle!$B$13,($J287*TiltakstyperKostnadskalkyle!P$13)/100,
IF($F287=TiltakstyperKostnadskalkyle!$B$14,($J287*TiltakstyperKostnadskalkyle!P$14)/100,
IF($F287=TiltakstyperKostnadskalkyle!$B$15,($J287*TiltakstyperKostnadskalkyle!P$15)/100,
"0")))))))))))</f>
        <v>0</v>
      </c>
      <c r="Y287" s="223"/>
    </row>
    <row r="288" spans="2:25" ht="14.45" customHeight="1" x14ac:dyDescent="0.25">
      <c r="B288" s="20" t="s">
        <v>25</v>
      </c>
      <c r="C288" s="22"/>
      <c r="D288" s="22"/>
      <c r="E288" s="22"/>
      <c r="F288" s="39"/>
      <c r="G288" s="22"/>
      <c r="H288" s="23"/>
      <c r="I288" s="27"/>
      <c r="J288" s="18">
        <f>IF(F288=TiltakstyperKostnadskalkyle!$B$5,TiltakstyperKostnadskalkyle!$R$5*Handlingsplan!H288,
IF(F288=TiltakstyperKostnadskalkyle!$B$6,TiltakstyperKostnadskalkyle!$R$6*Handlingsplan!H288,
IF(F288=TiltakstyperKostnadskalkyle!$B$7,TiltakstyperKostnadskalkyle!$R$7*Handlingsplan!H288,
IF(F288=TiltakstyperKostnadskalkyle!$B$8,TiltakstyperKostnadskalkyle!$R$8*Handlingsplan!H288,
IF(F288=TiltakstyperKostnadskalkyle!$B$9,TiltakstyperKostnadskalkyle!$R$9*Handlingsplan!H288,
IF(F288=TiltakstyperKostnadskalkyle!$B$10,TiltakstyperKostnadskalkyle!$R$10*Handlingsplan!H288,
IF(F288=TiltakstyperKostnadskalkyle!$B$11,TiltakstyperKostnadskalkyle!$R$11*Handlingsplan!H288,
IF(F288=TiltakstyperKostnadskalkyle!$B$12,TiltakstyperKostnadskalkyle!$R$12*Handlingsplan!H288,
IF(F288=TiltakstyperKostnadskalkyle!$B$13,TiltakstyperKostnadskalkyle!$R$13*Handlingsplan!H288,
IF(F288=TiltakstyperKostnadskalkyle!$B$14,TiltakstyperKostnadskalkyle!$R$14*Handlingsplan!H288,
IF(F288=TiltakstyperKostnadskalkyle!$B$15,TiltakstyperKostnadskalkyle!$R$15*Handlingsplan!H288,
0)))))))))))</f>
        <v>0</v>
      </c>
      <c r="K288" s="18" t="str">
        <f>IF($F288=TiltakstyperKostnadskalkyle!$B$5,($J288*TiltakstyperKostnadskalkyle!D$5)/100,
IF($F288=TiltakstyperKostnadskalkyle!$B$6,($J288*TiltakstyperKostnadskalkyle!D$6)/100,
IF($F288=TiltakstyperKostnadskalkyle!$B$7,($J288*TiltakstyperKostnadskalkyle!D$7)/100,
IF($F288=TiltakstyperKostnadskalkyle!$B$8,($J288*TiltakstyperKostnadskalkyle!D$8)/100,
IF($F288=TiltakstyperKostnadskalkyle!$B$9,($J288*TiltakstyperKostnadskalkyle!D$9)/100,
IF($F288=TiltakstyperKostnadskalkyle!$B$10,($J288*TiltakstyperKostnadskalkyle!D$10)/100,
IF($F288=TiltakstyperKostnadskalkyle!$B$11,($J288*TiltakstyperKostnadskalkyle!D$11)/100,
IF($F288=TiltakstyperKostnadskalkyle!$B$12,($J288*TiltakstyperKostnadskalkyle!D$12)/100,
IF($F288=TiltakstyperKostnadskalkyle!$B$13,($J288*TiltakstyperKostnadskalkyle!D$13)/100,
IF($F288=TiltakstyperKostnadskalkyle!$B$14,($J288*TiltakstyperKostnadskalkyle!D$14)/100,
IF($F288=TiltakstyperKostnadskalkyle!$B$15,($J288*TiltakstyperKostnadskalkyle!D$15)/100,
"0")))))))))))</f>
        <v>0</v>
      </c>
      <c r="L288" s="18" t="str">
        <f>IF($F288=TiltakstyperKostnadskalkyle!$B$5,($J288*TiltakstyperKostnadskalkyle!E$5)/100,
IF($F288=TiltakstyperKostnadskalkyle!$B$6,($J288*TiltakstyperKostnadskalkyle!E$6)/100,
IF($F288=TiltakstyperKostnadskalkyle!$B$7,($J288*TiltakstyperKostnadskalkyle!E$7)/100,
IF($F288=TiltakstyperKostnadskalkyle!$B$8,($J288*TiltakstyperKostnadskalkyle!E$8)/100,
IF($F288=TiltakstyperKostnadskalkyle!$B$9,($J288*TiltakstyperKostnadskalkyle!E$9)/100,
IF($F288=TiltakstyperKostnadskalkyle!$B$10,($J288*TiltakstyperKostnadskalkyle!E$10)/100,
IF($F288=TiltakstyperKostnadskalkyle!$B$11,($J288*TiltakstyperKostnadskalkyle!E$11)/100,
IF($F288=TiltakstyperKostnadskalkyle!$B$12,($J288*TiltakstyperKostnadskalkyle!E$12)/100,
IF($F288=TiltakstyperKostnadskalkyle!$B$13,($J288*TiltakstyperKostnadskalkyle!E$13)/100,
IF($F288=TiltakstyperKostnadskalkyle!$B$14,($J288*TiltakstyperKostnadskalkyle!E$14)/100,
IF($F288=TiltakstyperKostnadskalkyle!$B$15,($J288*TiltakstyperKostnadskalkyle!E$15)/100,
"0")))))))))))</f>
        <v>0</v>
      </c>
      <c r="M288" s="18" t="str">
        <f>IF($F288=TiltakstyperKostnadskalkyle!$B$5,($J288*TiltakstyperKostnadskalkyle!F$5)/100,
IF($F288=TiltakstyperKostnadskalkyle!$B$6,($J288*TiltakstyperKostnadskalkyle!F$6)/100,
IF($F288=TiltakstyperKostnadskalkyle!$B$7,($J288*TiltakstyperKostnadskalkyle!F$7)/100,
IF($F288=TiltakstyperKostnadskalkyle!$B$8,($J288*TiltakstyperKostnadskalkyle!F$8)/100,
IF($F288=TiltakstyperKostnadskalkyle!$B$9,($J288*TiltakstyperKostnadskalkyle!F$9)/100,
IF($F288=TiltakstyperKostnadskalkyle!$B$10,($J288*TiltakstyperKostnadskalkyle!F$10)/100,
IF($F288=TiltakstyperKostnadskalkyle!$B$11,($J288*TiltakstyperKostnadskalkyle!F$11)/100,
IF($F288=TiltakstyperKostnadskalkyle!$B$12,($J288*TiltakstyperKostnadskalkyle!F$12)/100,
IF($F288=TiltakstyperKostnadskalkyle!$B$13,($J288*TiltakstyperKostnadskalkyle!F$13)/100,
IF($F288=TiltakstyperKostnadskalkyle!$B$14,($J288*TiltakstyperKostnadskalkyle!F$14)/100,
IF($F288=TiltakstyperKostnadskalkyle!$B$15,($J288*TiltakstyperKostnadskalkyle!F$15)/100,
"0")))))))))))</f>
        <v>0</v>
      </c>
      <c r="N288" s="18" t="str">
        <f>IF($F288=TiltakstyperKostnadskalkyle!$B$5,($J288*TiltakstyperKostnadskalkyle!G$5)/100,
IF($F288=TiltakstyperKostnadskalkyle!$B$6,($J288*TiltakstyperKostnadskalkyle!G$6)/100,
IF($F288=TiltakstyperKostnadskalkyle!$B$7,($J288*TiltakstyperKostnadskalkyle!G$7)/100,
IF($F288=TiltakstyperKostnadskalkyle!$B$8,($J288*TiltakstyperKostnadskalkyle!G$8)/100,
IF($F288=TiltakstyperKostnadskalkyle!$B$9,($J288*TiltakstyperKostnadskalkyle!G$9)/100,
IF($F288=TiltakstyperKostnadskalkyle!$B$10,($J288*TiltakstyperKostnadskalkyle!G$10)/100,
IF($F288=TiltakstyperKostnadskalkyle!$B$11,($J288*TiltakstyperKostnadskalkyle!G$11)/100,
IF($F288=TiltakstyperKostnadskalkyle!$B$12,($J288*TiltakstyperKostnadskalkyle!G$12)/100,
IF($F288=TiltakstyperKostnadskalkyle!$B$13,($J288*TiltakstyperKostnadskalkyle!G$13)/100,
IF($F288=TiltakstyperKostnadskalkyle!$B$14,($J288*TiltakstyperKostnadskalkyle!G$14)/100,
IF($F288=TiltakstyperKostnadskalkyle!$B$15,($J288*TiltakstyperKostnadskalkyle!G$15)/100,
"0")))))))))))</f>
        <v>0</v>
      </c>
      <c r="O288" s="18" t="str">
        <f>IF($F288=TiltakstyperKostnadskalkyle!$B$5,($J288*TiltakstyperKostnadskalkyle!H$5)/100,
IF($F288=TiltakstyperKostnadskalkyle!$B$6,($J288*TiltakstyperKostnadskalkyle!H$6)/100,
IF($F288=TiltakstyperKostnadskalkyle!$B$7,($J288*TiltakstyperKostnadskalkyle!H$7)/100,
IF($F288=TiltakstyperKostnadskalkyle!$B$8,($J288*TiltakstyperKostnadskalkyle!H$8)/100,
IF($F288=TiltakstyperKostnadskalkyle!$B$9,($J288*TiltakstyperKostnadskalkyle!H$9)/100,
IF($F288=TiltakstyperKostnadskalkyle!$B$10,($J288*TiltakstyperKostnadskalkyle!H$10)/100,
IF($F288=TiltakstyperKostnadskalkyle!$B$11,($J288*TiltakstyperKostnadskalkyle!H$11)/100,
IF($F288=TiltakstyperKostnadskalkyle!$B$12,($J288*TiltakstyperKostnadskalkyle!H$12)/100,
IF($F288=TiltakstyperKostnadskalkyle!$B$13,($J288*TiltakstyperKostnadskalkyle!H$13)/100,
IF($F288=TiltakstyperKostnadskalkyle!$B$14,($J288*TiltakstyperKostnadskalkyle!H$14)/100,
IF($F288=TiltakstyperKostnadskalkyle!$B$15,($J288*TiltakstyperKostnadskalkyle!H$15)/100,
"0")))))))))))</f>
        <v>0</v>
      </c>
      <c r="P288" s="18" t="str">
        <f>IF($F288=TiltakstyperKostnadskalkyle!$B$5,($J288*TiltakstyperKostnadskalkyle!I$5)/100,
IF($F288=TiltakstyperKostnadskalkyle!$B$6,($J288*TiltakstyperKostnadskalkyle!I$6)/100,
IF($F288=TiltakstyperKostnadskalkyle!$B$7,($J288*TiltakstyperKostnadskalkyle!I$7)/100,
IF($F288=TiltakstyperKostnadskalkyle!$B$8,($J288*TiltakstyperKostnadskalkyle!I$8)/100,
IF($F288=TiltakstyperKostnadskalkyle!$B$9,($J288*TiltakstyperKostnadskalkyle!I$9)/100,
IF($F288=TiltakstyperKostnadskalkyle!$B$10,($J288*TiltakstyperKostnadskalkyle!I$10)/100,
IF($F288=TiltakstyperKostnadskalkyle!$B$11,($J288*TiltakstyperKostnadskalkyle!I$11)/100,
IF($F288=TiltakstyperKostnadskalkyle!$B$12,($J288*TiltakstyperKostnadskalkyle!I$12)/100,
IF($F288=TiltakstyperKostnadskalkyle!$B$13,($J288*TiltakstyperKostnadskalkyle!I$13)/100,
IF($F288=TiltakstyperKostnadskalkyle!$B$14,($J288*TiltakstyperKostnadskalkyle!I$14)/100,
IF($F288=TiltakstyperKostnadskalkyle!$B$15,($J288*TiltakstyperKostnadskalkyle!I$15)/100,
"0")))))))))))</f>
        <v>0</v>
      </c>
      <c r="Q288" s="18">
        <f t="shared" si="13"/>
        <v>0</v>
      </c>
      <c r="R288" s="18" t="str">
        <f>IF($F288=TiltakstyperKostnadskalkyle!$B$5,($J288*TiltakstyperKostnadskalkyle!K$5)/100,
IF($F288=TiltakstyperKostnadskalkyle!$B$6,($J288*TiltakstyperKostnadskalkyle!K$6)/100,
IF($F288=TiltakstyperKostnadskalkyle!$B$8,($J288*TiltakstyperKostnadskalkyle!K$8)/100,
IF($F288=TiltakstyperKostnadskalkyle!$B$9,($J288*TiltakstyperKostnadskalkyle!K$9)/100,
IF($F288=TiltakstyperKostnadskalkyle!$B$10,($J288*TiltakstyperKostnadskalkyle!K$10)/100,
IF($F288=TiltakstyperKostnadskalkyle!$B$11,($J288*TiltakstyperKostnadskalkyle!K$11)/100,
IF($F288=TiltakstyperKostnadskalkyle!$B$12,($J288*TiltakstyperKostnadskalkyle!K$12)/100,
IF($F288=TiltakstyperKostnadskalkyle!$B$13,($J288*TiltakstyperKostnadskalkyle!K$13)/100,
IF($F288=TiltakstyperKostnadskalkyle!$B$14,($J288*TiltakstyperKostnadskalkyle!K$14)/100,
"0")))))))))</f>
        <v>0</v>
      </c>
      <c r="S288" s="18">
        <f t="shared" si="14"/>
        <v>0</v>
      </c>
      <c r="T288" s="18" t="str">
        <f>IF($F288=TiltakstyperKostnadskalkyle!$B$5,($J288*TiltakstyperKostnadskalkyle!M$5)/100,
IF($F288=TiltakstyperKostnadskalkyle!$B$6,($J288*TiltakstyperKostnadskalkyle!M$6)/100,
IF($F288=TiltakstyperKostnadskalkyle!$B$7,($J288*TiltakstyperKostnadskalkyle!M$7)/100,
IF($F288=TiltakstyperKostnadskalkyle!$B$8,($J288*TiltakstyperKostnadskalkyle!M$8)/100,
IF($F288=TiltakstyperKostnadskalkyle!$B$9,($J288*TiltakstyperKostnadskalkyle!M$9)/100,
IF($F288=TiltakstyperKostnadskalkyle!$B$10,($J288*TiltakstyperKostnadskalkyle!M$10)/100,
IF($F288=TiltakstyperKostnadskalkyle!$B$11,($J288*TiltakstyperKostnadskalkyle!M$11)/100,
IF($F288=TiltakstyperKostnadskalkyle!$B$12,($J288*TiltakstyperKostnadskalkyle!M$12)/100,
IF($F288=TiltakstyperKostnadskalkyle!$B$13,($J288*TiltakstyperKostnadskalkyle!M$13)/100,
IF($F288=TiltakstyperKostnadskalkyle!$B$14,($J288*TiltakstyperKostnadskalkyle!M$14)/100,
IF($F288=TiltakstyperKostnadskalkyle!$B$15,($J288*TiltakstyperKostnadskalkyle!M$15)/100,
"0")))))))))))</f>
        <v>0</v>
      </c>
      <c r="U288" s="32"/>
      <c r="V288" s="32"/>
      <c r="W288" s="18" t="str">
        <f>IF($F288=TiltakstyperKostnadskalkyle!$B$5,($J288*TiltakstyperKostnadskalkyle!P$5)/100,
IF($F288=TiltakstyperKostnadskalkyle!$B$6,($J288*TiltakstyperKostnadskalkyle!P$6)/100,
IF($F288=TiltakstyperKostnadskalkyle!$B$7,($J288*TiltakstyperKostnadskalkyle!P$7)/100,
IF($F288=TiltakstyperKostnadskalkyle!$B$8,($J288*TiltakstyperKostnadskalkyle!P$8)/100,
IF($F288=TiltakstyperKostnadskalkyle!$B$9,($J288*TiltakstyperKostnadskalkyle!P$9)/100,
IF($F288=TiltakstyperKostnadskalkyle!$B$10,($J288*TiltakstyperKostnadskalkyle!P$10)/100,
IF($F288=TiltakstyperKostnadskalkyle!$B$11,($J288*TiltakstyperKostnadskalkyle!P$11)/100,
IF($F288=TiltakstyperKostnadskalkyle!$B$12,($J288*TiltakstyperKostnadskalkyle!P$12)/100,
IF($F288=TiltakstyperKostnadskalkyle!$B$13,($J288*TiltakstyperKostnadskalkyle!P$13)/100,
IF($F288=TiltakstyperKostnadskalkyle!$B$14,($J288*TiltakstyperKostnadskalkyle!P$14)/100,
IF($F288=TiltakstyperKostnadskalkyle!$B$15,($J288*TiltakstyperKostnadskalkyle!P$15)/100,
"0")))))))))))</f>
        <v>0</v>
      </c>
      <c r="Y288" s="223"/>
    </row>
    <row r="289" spans="2:25" ht="14.45" customHeight="1" x14ac:dyDescent="0.25">
      <c r="B289" s="20" t="s">
        <v>25</v>
      </c>
      <c r="C289" s="22"/>
      <c r="D289" s="22"/>
      <c r="E289" s="22"/>
      <c r="F289" s="39"/>
      <c r="G289" s="22"/>
      <c r="H289" s="23"/>
      <c r="I289" s="27"/>
      <c r="J289" s="18">
        <f>IF(F289=TiltakstyperKostnadskalkyle!$B$5,TiltakstyperKostnadskalkyle!$R$5*Handlingsplan!H289,
IF(F289=TiltakstyperKostnadskalkyle!$B$6,TiltakstyperKostnadskalkyle!$R$6*Handlingsplan!H289,
IF(F289=TiltakstyperKostnadskalkyle!$B$7,TiltakstyperKostnadskalkyle!$R$7*Handlingsplan!H289,
IF(F289=TiltakstyperKostnadskalkyle!$B$8,TiltakstyperKostnadskalkyle!$R$8*Handlingsplan!H289,
IF(F289=TiltakstyperKostnadskalkyle!$B$9,TiltakstyperKostnadskalkyle!$R$9*Handlingsplan!H289,
IF(F289=TiltakstyperKostnadskalkyle!$B$10,TiltakstyperKostnadskalkyle!$R$10*Handlingsplan!H289,
IF(F289=TiltakstyperKostnadskalkyle!$B$11,TiltakstyperKostnadskalkyle!$R$11*Handlingsplan!H289,
IF(F289=TiltakstyperKostnadskalkyle!$B$12,TiltakstyperKostnadskalkyle!$R$12*Handlingsplan!H289,
IF(F289=TiltakstyperKostnadskalkyle!$B$13,TiltakstyperKostnadskalkyle!$R$13*Handlingsplan!H289,
IF(F289=TiltakstyperKostnadskalkyle!$B$14,TiltakstyperKostnadskalkyle!$R$14*Handlingsplan!H289,
IF(F289=TiltakstyperKostnadskalkyle!$B$15,TiltakstyperKostnadskalkyle!$R$15*Handlingsplan!H289,
0)))))))))))</f>
        <v>0</v>
      </c>
      <c r="K289" s="18" t="str">
        <f>IF($F289=TiltakstyperKostnadskalkyle!$B$5,($J289*TiltakstyperKostnadskalkyle!D$5)/100,
IF($F289=TiltakstyperKostnadskalkyle!$B$6,($J289*TiltakstyperKostnadskalkyle!D$6)/100,
IF($F289=TiltakstyperKostnadskalkyle!$B$7,($J289*TiltakstyperKostnadskalkyle!D$7)/100,
IF($F289=TiltakstyperKostnadskalkyle!$B$8,($J289*TiltakstyperKostnadskalkyle!D$8)/100,
IF($F289=TiltakstyperKostnadskalkyle!$B$9,($J289*TiltakstyperKostnadskalkyle!D$9)/100,
IF($F289=TiltakstyperKostnadskalkyle!$B$10,($J289*TiltakstyperKostnadskalkyle!D$10)/100,
IF($F289=TiltakstyperKostnadskalkyle!$B$11,($J289*TiltakstyperKostnadskalkyle!D$11)/100,
IF($F289=TiltakstyperKostnadskalkyle!$B$12,($J289*TiltakstyperKostnadskalkyle!D$12)/100,
IF($F289=TiltakstyperKostnadskalkyle!$B$13,($J289*TiltakstyperKostnadskalkyle!D$13)/100,
IF($F289=TiltakstyperKostnadskalkyle!$B$14,($J289*TiltakstyperKostnadskalkyle!D$14)/100,
IF($F289=TiltakstyperKostnadskalkyle!$B$15,($J289*TiltakstyperKostnadskalkyle!D$15)/100,
"0")))))))))))</f>
        <v>0</v>
      </c>
      <c r="L289" s="18" t="str">
        <f>IF($F289=TiltakstyperKostnadskalkyle!$B$5,($J289*TiltakstyperKostnadskalkyle!E$5)/100,
IF($F289=TiltakstyperKostnadskalkyle!$B$6,($J289*TiltakstyperKostnadskalkyle!E$6)/100,
IF($F289=TiltakstyperKostnadskalkyle!$B$7,($J289*TiltakstyperKostnadskalkyle!E$7)/100,
IF($F289=TiltakstyperKostnadskalkyle!$B$8,($J289*TiltakstyperKostnadskalkyle!E$8)/100,
IF($F289=TiltakstyperKostnadskalkyle!$B$9,($J289*TiltakstyperKostnadskalkyle!E$9)/100,
IF($F289=TiltakstyperKostnadskalkyle!$B$10,($J289*TiltakstyperKostnadskalkyle!E$10)/100,
IF($F289=TiltakstyperKostnadskalkyle!$B$11,($J289*TiltakstyperKostnadskalkyle!E$11)/100,
IF($F289=TiltakstyperKostnadskalkyle!$B$12,($J289*TiltakstyperKostnadskalkyle!E$12)/100,
IF($F289=TiltakstyperKostnadskalkyle!$B$13,($J289*TiltakstyperKostnadskalkyle!E$13)/100,
IF($F289=TiltakstyperKostnadskalkyle!$B$14,($J289*TiltakstyperKostnadskalkyle!E$14)/100,
IF($F289=TiltakstyperKostnadskalkyle!$B$15,($J289*TiltakstyperKostnadskalkyle!E$15)/100,
"0")))))))))))</f>
        <v>0</v>
      </c>
      <c r="M289" s="18" t="str">
        <f>IF($F289=TiltakstyperKostnadskalkyle!$B$5,($J289*TiltakstyperKostnadskalkyle!F$5)/100,
IF($F289=TiltakstyperKostnadskalkyle!$B$6,($J289*TiltakstyperKostnadskalkyle!F$6)/100,
IF($F289=TiltakstyperKostnadskalkyle!$B$7,($J289*TiltakstyperKostnadskalkyle!F$7)/100,
IF($F289=TiltakstyperKostnadskalkyle!$B$8,($J289*TiltakstyperKostnadskalkyle!F$8)/100,
IF($F289=TiltakstyperKostnadskalkyle!$B$9,($J289*TiltakstyperKostnadskalkyle!F$9)/100,
IF($F289=TiltakstyperKostnadskalkyle!$B$10,($J289*TiltakstyperKostnadskalkyle!F$10)/100,
IF($F289=TiltakstyperKostnadskalkyle!$B$11,($J289*TiltakstyperKostnadskalkyle!F$11)/100,
IF($F289=TiltakstyperKostnadskalkyle!$B$12,($J289*TiltakstyperKostnadskalkyle!F$12)/100,
IF($F289=TiltakstyperKostnadskalkyle!$B$13,($J289*TiltakstyperKostnadskalkyle!F$13)/100,
IF($F289=TiltakstyperKostnadskalkyle!$B$14,($J289*TiltakstyperKostnadskalkyle!F$14)/100,
IF($F289=TiltakstyperKostnadskalkyle!$B$15,($J289*TiltakstyperKostnadskalkyle!F$15)/100,
"0")))))))))))</f>
        <v>0</v>
      </c>
      <c r="N289" s="18" t="str">
        <f>IF($F289=TiltakstyperKostnadskalkyle!$B$5,($J289*TiltakstyperKostnadskalkyle!G$5)/100,
IF($F289=TiltakstyperKostnadskalkyle!$B$6,($J289*TiltakstyperKostnadskalkyle!G$6)/100,
IF($F289=TiltakstyperKostnadskalkyle!$B$7,($J289*TiltakstyperKostnadskalkyle!G$7)/100,
IF($F289=TiltakstyperKostnadskalkyle!$B$8,($J289*TiltakstyperKostnadskalkyle!G$8)/100,
IF($F289=TiltakstyperKostnadskalkyle!$B$9,($J289*TiltakstyperKostnadskalkyle!G$9)/100,
IF($F289=TiltakstyperKostnadskalkyle!$B$10,($J289*TiltakstyperKostnadskalkyle!G$10)/100,
IF($F289=TiltakstyperKostnadskalkyle!$B$11,($J289*TiltakstyperKostnadskalkyle!G$11)/100,
IF($F289=TiltakstyperKostnadskalkyle!$B$12,($J289*TiltakstyperKostnadskalkyle!G$12)/100,
IF($F289=TiltakstyperKostnadskalkyle!$B$13,($J289*TiltakstyperKostnadskalkyle!G$13)/100,
IF($F289=TiltakstyperKostnadskalkyle!$B$14,($J289*TiltakstyperKostnadskalkyle!G$14)/100,
IF($F289=TiltakstyperKostnadskalkyle!$B$15,($J289*TiltakstyperKostnadskalkyle!G$15)/100,
"0")))))))))))</f>
        <v>0</v>
      </c>
      <c r="O289" s="18" t="str">
        <f>IF($F289=TiltakstyperKostnadskalkyle!$B$5,($J289*TiltakstyperKostnadskalkyle!H$5)/100,
IF($F289=TiltakstyperKostnadskalkyle!$B$6,($J289*TiltakstyperKostnadskalkyle!H$6)/100,
IF($F289=TiltakstyperKostnadskalkyle!$B$7,($J289*TiltakstyperKostnadskalkyle!H$7)/100,
IF($F289=TiltakstyperKostnadskalkyle!$B$8,($J289*TiltakstyperKostnadskalkyle!H$8)/100,
IF($F289=TiltakstyperKostnadskalkyle!$B$9,($J289*TiltakstyperKostnadskalkyle!H$9)/100,
IF($F289=TiltakstyperKostnadskalkyle!$B$10,($J289*TiltakstyperKostnadskalkyle!H$10)/100,
IF($F289=TiltakstyperKostnadskalkyle!$B$11,($J289*TiltakstyperKostnadskalkyle!H$11)/100,
IF($F289=TiltakstyperKostnadskalkyle!$B$12,($J289*TiltakstyperKostnadskalkyle!H$12)/100,
IF($F289=TiltakstyperKostnadskalkyle!$B$13,($J289*TiltakstyperKostnadskalkyle!H$13)/100,
IF($F289=TiltakstyperKostnadskalkyle!$B$14,($J289*TiltakstyperKostnadskalkyle!H$14)/100,
IF($F289=TiltakstyperKostnadskalkyle!$B$15,($J289*TiltakstyperKostnadskalkyle!H$15)/100,
"0")))))))))))</f>
        <v>0</v>
      </c>
      <c r="P289" s="18" t="str">
        <f>IF($F289=TiltakstyperKostnadskalkyle!$B$5,($J289*TiltakstyperKostnadskalkyle!I$5)/100,
IF($F289=TiltakstyperKostnadskalkyle!$B$6,($J289*TiltakstyperKostnadskalkyle!I$6)/100,
IF($F289=TiltakstyperKostnadskalkyle!$B$7,($J289*TiltakstyperKostnadskalkyle!I$7)/100,
IF($F289=TiltakstyperKostnadskalkyle!$B$8,($J289*TiltakstyperKostnadskalkyle!I$8)/100,
IF($F289=TiltakstyperKostnadskalkyle!$B$9,($J289*TiltakstyperKostnadskalkyle!I$9)/100,
IF($F289=TiltakstyperKostnadskalkyle!$B$10,($J289*TiltakstyperKostnadskalkyle!I$10)/100,
IF($F289=TiltakstyperKostnadskalkyle!$B$11,($J289*TiltakstyperKostnadskalkyle!I$11)/100,
IF($F289=TiltakstyperKostnadskalkyle!$B$12,($J289*TiltakstyperKostnadskalkyle!I$12)/100,
IF($F289=TiltakstyperKostnadskalkyle!$B$13,($J289*TiltakstyperKostnadskalkyle!I$13)/100,
IF($F289=TiltakstyperKostnadskalkyle!$B$14,($J289*TiltakstyperKostnadskalkyle!I$14)/100,
IF($F289=TiltakstyperKostnadskalkyle!$B$15,($J289*TiltakstyperKostnadskalkyle!I$15)/100,
"0")))))))))))</f>
        <v>0</v>
      </c>
      <c r="Q289" s="18">
        <f t="shared" si="13"/>
        <v>0</v>
      </c>
      <c r="R289" s="18" t="str">
        <f>IF($F289=TiltakstyperKostnadskalkyle!$B$5,($J289*TiltakstyperKostnadskalkyle!K$5)/100,
IF($F289=TiltakstyperKostnadskalkyle!$B$6,($J289*TiltakstyperKostnadskalkyle!K$6)/100,
IF($F289=TiltakstyperKostnadskalkyle!$B$8,($J289*TiltakstyperKostnadskalkyle!K$8)/100,
IF($F289=TiltakstyperKostnadskalkyle!$B$9,($J289*TiltakstyperKostnadskalkyle!K$9)/100,
IF($F289=TiltakstyperKostnadskalkyle!$B$10,($J289*TiltakstyperKostnadskalkyle!K$10)/100,
IF($F289=TiltakstyperKostnadskalkyle!$B$11,($J289*TiltakstyperKostnadskalkyle!K$11)/100,
IF($F289=TiltakstyperKostnadskalkyle!$B$12,($J289*TiltakstyperKostnadskalkyle!K$12)/100,
IF($F289=TiltakstyperKostnadskalkyle!$B$13,($J289*TiltakstyperKostnadskalkyle!K$13)/100,
IF($F289=TiltakstyperKostnadskalkyle!$B$14,($J289*TiltakstyperKostnadskalkyle!K$14)/100,
"0")))))))))</f>
        <v>0</v>
      </c>
      <c r="S289" s="18">
        <f t="shared" si="14"/>
        <v>0</v>
      </c>
      <c r="T289" s="18" t="str">
        <f>IF($F289=TiltakstyperKostnadskalkyle!$B$5,($J289*TiltakstyperKostnadskalkyle!M$5)/100,
IF($F289=TiltakstyperKostnadskalkyle!$B$6,($J289*TiltakstyperKostnadskalkyle!M$6)/100,
IF($F289=TiltakstyperKostnadskalkyle!$B$7,($J289*TiltakstyperKostnadskalkyle!M$7)/100,
IF($F289=TiltakstyperKostnadskalkyle!$B$8,($J289*TiltakstyperKostnadskalkyle!M$8)/100,
IF($F289=TiltakstyperKostnadskalkyle!$B$9,($J289*TiltakstyperKostnadskalkyle!M$9)/100,
IF($F289=TiltakstyperKostnadskalkyle!$B$10,($J289*TiltakstyperKostnadskalkyle!M$10)/100,
IF($F289=TiltakstyperKostnadskalkyle!$B$11,($J289*TiltakstyperKostnadskalkyle!M$11)/100,
IF($F289=TiltakstyperKostnadskalkyle!$B$12,($J289*TiltakstyperKostnadskalkyle!M$12)/100,
IF($F289=TiltakstyperKostnadskalkyle!$B$13,($J289*TiltakstyperKostnadskalkyle!M$13)/100,
IF($F289=TiltakstyperKostnadskalkyle!$B$14,($J289*TiltakstyperKostnadskalkyle!M$14)/100,
IF($F289=TiltakstyperKostnadskalkyle!$B$15,($J289*TiltakstyperKostnadskalkyle!M$15)/100,
"0")))))))))))</f>
        <v>0</v>
      </c>
      <c r="U289" s="32"/>
      <c r="V289" s="32"/>
      <c r="W289" s="18" t="str">
        <f>IF($F289=TiltakstyperKostnadskalkyle!$B$5,($J289*TiltakstyperKostnadskalkyle!P$5)/100,
IF($F289=TiltakstyperKostnadskalkyle!$B$6,($J289*TiltakstyperKostnadskalkyle!P$6)/100,
IF($F289=TiltakstyperKostnadskalkyle!$B$7,($J289*TiltakstyperKostnadskalkyle!P$7)/100,
IF($F289=TiltakstyperKostnadskalkyle!$B$8,($J289*TiltakstyperKostnadskalkyle!P$8)/100,
IF($F289=TiltakstyperKostnadskalkyle!$B$9,($J289*TiltakstyperKostnadskalkyle!P$9)/100,
IF($F289=TiltakstyperKostnadskalkyle!$B$10,($J289*TiltakstyperKostnadskalkyle!P$10)/100,
IF($F289=TiltakstyperKostnadskalkyle!$B$11,($J289*TiltakstyperKostnadskalkyle!P$11)/100,
IF($F289=TiltakstyperKostnadskalkyle!$B$12,($J289*TiltakstyperKostnadskalkyle!P$12)/100,
IF($F289=TiltakstyperKostnadskalkyle!$B$13,($J289*TiltakstyperKostnadskalkyle!P$13)/100,
IF($F289=TiltakstyperKostnadskalkyle!$B$14,($J289*TiltakstyperKostnadskalkyle!P$14)/100,
IF($F289=TiltakstyperKostnadskalkyle!$B$15,($J289*TiltakstyperKostnadskalkyle!P$15)/100,
"0")))))))))))</f>
        <v>0</v>
      </c>
      <c r="Y289" s="223"/>
    </row>
    <row r="290" spans="2:25" ht="14.45" customHeight="1" x14ac:dyDescent="0.25">
      <c r="B290" s="20" t="s">
        <v>25</v>
      </c>
      <c r="C290" s="22"/>
      <c r="D290" s="22"/>
      <c r="E290" s="22"/>
      <c r="F290" s="39"/>
      <c r="G290" s="22"/>
      <c r="H290" s="23"/>
      <c r="I290" s="27"/>
      <c r="J290" s="18">
        <f>IF(F290=TiltakstyperKostnadskalkyle!$B$5,TiltakstyperKostnadskalkyle!$R$5*Handlingsplan!H290,
IF(F290=TiltakstyperKostnadskalkyle!$B$6,TiltakstyperKostnadskalkyle!$R$6*Handlingsplan!H290,
IF(F290=TiltakstyperKostnadskalkyle!$B$7,TiltakstyperKostnadskalkyle!$R$7*Handlingsplan!H290,
IF(F290=TiltakstyperKostnadskalkyle!$B$8,TiltakstyperKostnadskalkyle!$R$8*Handlingsplan!H290,
IF(F290=TiltakstyperKostnadskalkyle!$B$9,TiltakstyperKostnadskalkyle!$R$9*Handlingsplan!H290,
IF(F290=TiltakstyperKostnadskalkyle!$B$10,TiltakstyperKostnadskalkyle!$R$10*Handlingsplan!H290,
IF(F290=TiltakstyperKostnadskalkyle!$B$11,TiltakstyperKostnadskalkyle!$R$11*Handlingsplan!H290,
IF(F290=TiltakstyperKostnadskalkyle!$B$12,TiltakstyperKostnadskalkyle!$R$12*Handlingsplan!H290,
IF(F290=TiltakstyperKostnadskalkyle!$B$13,TiltakstyperKostnadskalkyle!$R$13*Handlingsplan!H290,
IF(F290=TiltakstyperKostnadskalkyle!$B$14,TiltakstyperKostnadskalkyle!$R$14*Handlingsplan!H290,
IF(F290=TiltakstyperKostnadskalkyle!$B$15,TiltakstyperKostnadskalkyle!$R$15*Handlingsplan!H290,
0)))))))))))</f>
        <v>0</v>
      </c>
      <c r="K290" s="18" t="str">
        <f>IF($F290=TiltakstyperKostnadskalkyle!$B$5,($J290*TiltakstyperKostnadskalkyle!D$5)/100,
IF($F290=TiltakstyperKostnadskalkyle!$B$6,($J290*TiltakstyperKostnadskalkyle!D$6)/100,
IF($F290=TiltakstyperKostnadskalkyle!$B$7,($J290*TiltakstyperKostnadskalkyle!D$7)/100,
IF($F290=TiltakstyperKostnadskalkyle!$B$8,($J290*TiltakstyperKostnadskalkyle!D$8)/100,
IF($F290=TiltakstyperKostnadskalkyle!$B$9,($J290*TiltakstyperKostnadskalkyle!D$9)/100,
IF($F290=TiltakstyperKostnadskalkyle!$B$10,($J290*TiltakstyperKostnadskalkyle!D$10)/100,
IF($F290=TiltakstyperKostnadskalkyle!$B$11,($J290*TiltakstyperKostnadskalkyle!D$11)/100,
IF($F290=TiltakstyperKostnadskalkyle!$B$12,($J290*TiltakstyperKostnadskalkyle!D$12)/100,
IF($F290=TiltakstyperKostnadskalkyle!$B$13,($J290*TiltakstyperKostnadskalkyle!D$13)/100,
IF($F290=TiltakstyperKostnadskalkyle!$B$14,($J290*TiltakstyperKostnadskalkyle!D$14)/100,
IF($F290=TiltakstyperKostnadskalkyle!$B$15,($J290*TiltakstyperKostnadskalkyle!D$15)/100,
"0")))))))))))</f>
        <v>0</v>
      </c>
      <c r="L290" s="18" t="str">
        <f>IF($F290=TiltakstyperKostnadskalkyle!$B$5,($J290*TiltakstyperKostnadskalkyle!E$5)/100,
IF($F290=TiltakstyperKostnadskalkyle!$B$6,($J290*TiltakstyperKostnadskalkyle!E$6)/100,
IF($F290=TiltakstyperKostnadskalkyle!$B$7,($J290*TiltakstyperKostnadskalkyle!E$7)/100,
IF($F290=TiltakstyperKostnadskalkyle!$B$8,($J290*TiltakstyperKostnadskalkyle!E$8)/100,
IF($F290=TiltakstyperKostnadskalkyle!$B$9,($J290*TiltakstyperKostnadskalkyle!E$9)/100,
IF($F290=TiltakstyperKostnadskalkyle!$B$10,($J290*TiltakstyperKostnadskalkyle!E$10)/100,
IF($F290=TiltakstyperKostnadskalkyle!$B$11,($J290*TiltakstyperKostnadskalkyle!E$11)/100,
IF($F290=TiltakstyperKostnadskalkyle!$B$12,($J290*TiltakstyperKostnadskalkyle!E$12)/100,
IF($F290=TiltakstyperKostnadskalkyle!$B$13,($J290*TiltakstyperKostnadskalkyle!E$13)/100,
IF($F290=TiltakstyperKostnadskalkyle!$B$14,($J290*TiltakstyperKostnadskalkyle!E$14)/100,
IF($F290=TiltakstyperKostnadskalkyle!$B$15,($J290*TiltakstyperKostnadskalkyle!E$15)/100,
"0")))))))))))</f>
        <v>0</v>
      </c>
      <c r="M290" s="18" t="str">
        <f>IF($F290=TiltakstyperKostnadskalkyle!$B$5,($J290*TiltakstyperKostnadskalkyle!F$5)/100,
IF($F290=TiltakstyperKostnadskalkyle!$B$6,($J290*TiltakstyperKostnadskalkyle!F$6)/100,
IF($F290=TiltakstyperKostnadskalkyle!$B$7,($J290*TiltakstyperKostnadskalkyle!F$7)/100,
IF($F290=TiltakstyperKostnadskalkyle!$B$8,($J290*TiltakstyperKostnadskalkyle!F$8)/100,
IF($F290=TiltakstyperKostnadskalkyle!$B$9,($J290*TiltakstyperKostnadskalkyle!F$9)/100,
IF($F290=TiltakstyperKostnadskalkyle!$B$10,($J290*TiltakstyperKostnadskalkyle!F$10)/100,
IF($F290=TiltakstyperKostnadskalkyle!$B$11,($J290*TiltakstyperKostnadskalkyle!F$11)/100,
IF($F290=TiltakstyperKostnadskalkyle!$B$12,($J290*TiltakstyperKostnadskalkyle!F$12)/100,
IF($F290=TiltakstyperKostnadskalkyle!$B$13,($J290*TiltakstyperKostnadskalkyle!F$13)/100,
IF($F290=TiltakstyperKostnadskalkyle!$B$14,($J290*TiltakstyperKostnadskalkyle!F$14)/100,
IF($F290=TiltakstyperKostnadskalkyle!$B$15,($J290*TiltakstyperKostnadskalkyle!F$15)/100,
"0")))))))))))</f>
        <v>0</v>
      </c>
      <c r="N290" s="18" t="str">
        <f>IF($F290=TiltakstyperKostnadskalkyle!$B$5,($J290*TiltakstyperKostnadskalkyle!G$5)/100,
IF($F290=TiltakstyperKostnadskalkyle!$B$6,($J290*TiltakstyperKostnadskalkyle!G$6)/100,
IF($F290=TiltakstyperKostnadskalkyle!$B$7,($J290*TiltakstyperKostnadskalkyle!G$7)/100,
IF($F290=TiltakstyperKostnadskalkyle!$B$8,($J290*TiltakstyperKostnadskalkyle!G$8)/100,
IF($F290=TiltakstyperKostnadskalkyle!$B$9,($J290*TiltakstyperKostnadskalkyle!G$9)/100,
IF($F290=TiltakstyperKostnadskalkyle!$B$10,($J290*TiltakstyperKostnadskalkyle!G$10)/100,
IF($F290=TiltakstyperKostnadskalkyle!$B$11,($J290*TiltakstyperKostnadskalkyle!G$11)/100,
IF($F290=TiltakstyperKostnadskalkyle!$B$12,($J290*TiltakstyperKostnadskalkyle!G$12)/100,
IF($F290=TiltakstyperKostnadskalkyle!$B$13,($J290*TiltakstyperKostnadskalkyle!G$13)/100,
IF($F290=TiltakstyperKostnadskalkyle!$B$14,($J290*TiltakstyperKostnadskalkyle!G$14)/100,
IF($F290=TiltakstyperKostnadskalkyle!$B$15,($J290*TiltakstyperKostnadskalkyle!G$15)/100,
"0")))))))))))</f>
        <v>0</v>
      </c>
      <c r="O290" s="18" t="str">
        <f>IF($F290=TiltakstyperKostnadskalkyle!$B$5,($J290*TiltakstyperKostnadskalkyle!H$5)/100,
IF($F290=TiltakstyperKostnadskalkyle!$B$6,($J290*TiltakstyperKostnadskalkyle!H$6)/100,
IF($F290=TiltakstyperKostnadskalkyle!$B$7,($J290*TiltakstyperKostnadskalkyle!H$7)/100,
IF($F290=TiltakstyperKostnadskalkyle!$B$8,($J290*TiltakstyperKostnadskalkyle!H$8)/100,
IF($F290=TiltakstyperKostnadskalkyle!$B$9,($J290*TiltakstyperKostnadskalkyle!H$9)/100,
IF($F290=TiltakstyperKostnadskalkyle!$B$10,($J290*TiltakstyperKostnadskalkyle!H$10)/100,
IF($F290=TiltakstyperKostnadskalkyle!$B$11,($J290*TiltakstyperKostnadskalkyle!H$11)/100,
IF($F290=TiltakstyperKostnadskalkyle!$B$12,($J290*TiltakstyperKostnadskalkyle!H$12)/100,
IF($F290=TiltakstyperKostnadskalkyle!$B$13,($J290*TiltakstyperKostnadskalkyle!H$13)/100,
IF($F290=TiltakstyperKostnadskalkyle!$B$14,($J290*TiltakstyperKostnadskalkyle!H$14)/100,
IF($F290=TiltakstyperKostnadskalkyle!$B$15,($J290*TiltakstyperKostnadskalkyle!H$15)/100,
"0")))))))))))</f>
        <v>0</v>
      </c>
      <c r="P290" s="18" t="str">
        <f>IF($F290=TiltakstyperKostnadskalkyle!$B$5,($J290*TiltakstyperKostnadskalkyle!I$5)/100,
IF($F290=TiltakstyperKostnadskalkyle!$B$6,($J290*TiltakstyperKostnadskalkyle!I$6)/100,
IF($F290=TiltakstyperKostnadskalkyle!$B$7,($J290*TiltakstyperKostnadskalkyle!I$7)/100,
IF($F290=TiltakstyperKostnadskalkyle!$B$8,($J290*TiltakstyperKostnadskalkyle!I$8)/100,
IF($F290=TiltakstyperKostnadskalkyle!$B$9,($J290*TiltakstyperKostnadskalkyle!I$9)/100,
IF($F290=TiltakstyperKostnadskalkyle!$B$10,($J290*TiltakstyperKostnadskalkyle!I$10)/100,
IF($F290=TiltakstyperKostnadskalkyle!$B$11,($J290*TiltakstyperKostnadskalkyle!I$11)/100,
IF($F290=TiltakstyperKostnadskalkyle!$B$12,($J290*TiltakstyperKostnadskalkyle!I$12)/100,
IF($F290=TiltakstyperKostnadskalkyle!$B$13,($J290*TiltakstyperKostnadskalkyle!I$13)/100,
IF($F290=TiltakstyperKostnadskalkyle!$B$14,($J290*TiltakstyperKostnadskalkyle!I$14)/100,
IF($F290=TiltakstyperKostnadskalkyle!$B$15,($J290*TiltakstyperKostnadskalkyle!I$15)/100,
"0")))))))))))</f>
        <v>0</v>
      </c>
      <c r="Q290" s="18">
        <f t="shared" si="13"/>
        <v>0</v>
      </c>
      <c r="R290" s="18" t="str">
        <f>IF($F290=TiltakstyperKostnadskalkyle!$B$5,($J290*TiltakstyperKostnadskalkyle!K$5)/100,
IF($F290=TiltakstyperKostnadskalkyle!$B$6,($J290*TiltakstyperKostnadskalkyle!K$6)/100,
IF($F290=TiltakstyperKostnadskalkyle!$B$8,($J290*TiltakstyperKostnadskalkyle!K$8)/100,
IF($F290=TiltakstyperKostnadskalkyle!$B$9,($J290*TiltakstyperKostnadskalkyle!K$9)/100,
IF($F290=TiltakstyperKostnadskalkyle!$B$10,($J290*TiltakstyperKostnadskalkyle!K$10)/100,
IF($F290=TiltakstyperKostnadskalkyle!$B$11,($J290*TiltakstyperKostnadskalkyle!K$11)/100,
IF($F290=TiltakstyperKostnadskalkyle!$B$12,($J290*TiltakstyperKostnadskalkyle!K$12)/100,
IF($F290=TiltakstyperKostnadskalkyle!$B$13,($J290*TiltakstyperKostnadskalkyle!K$13)/100,
IF($F290=TiltakstyperKostnadskalkyle!$B$14,($J290*TiltakstyperKostnadskalkyle!K$14)/100,
"0")))))))))</f>
        <v>0</v>
      </c>
      <c r="S290" s="18">
        <f t="shared" si="14"/>
        <v>0</v>
      </c>
      <c r="T290" s="18" t="str">
        <f>IF($F290=TiltakstyperKostnadskalkyle!$B$5,($J290*TiltakstyperKostnadskalkyle!M$5)/100,
IF($F290=TiltakstyperKostnadskalkyle!$B$6,($J290*TiltakstyperKostnadskalkyle!M$6)/100,
IF($F290=TiltakstyperKostnadskalkyle!$B$7,($J290*TiltakstyperKostnadskalkyle!M$7)/100,
IF($F290=TiltakstyperKostnadskalkyle!$B$8,($J290*TiltakstyperKostnadskalkyle!M$8)/100,
IF($F290=TiltakstyperKostnadskalkyle!$B$9,($J290*TiltakstyperKostnadskalkyle!M$9)/100,
IF($F290=TiltakstyperKostnadskalkyle!$B$10,($J290*TiltakstyperKostnadskalkyle!M$10)/100,
IF($F290=TiltakstyperKostnadskalkyle!$B$11,($J290*TiltakstyperKostnadskalkyle!M$11)/100,
IF($F290=TiltakstyperKostnadskalkyle!$B$12,($J290*TiltakstyperKostnadskalkyle!M$12)/100,
IF($F290=TiltakstyperKostnadskalkyle!$B$13,($J290*TiltakstyperKostnadskalkyle!M$13)/100,
IF($F290=TiltakstyperKostnadskalkyle!$B$14,($J290*TiltakstyperKostnadskalkyle!M$14)/100,
IF($F290=TiltakstyperKostnadskalkyle!$B$15,($J290*TiltakstyperKostnadskalkyle!M$15)/100,
"0")))))))))))</f>
        <v>0</v>
      </c>
      <c r="U290" s="32"/>
      <c r="V290" s="32"/>
      <c r="W290" s="18" t="str">
        <f>IF($F290=TiltakstyperKostnadskalkyle!$B$5,($J290*TiltakstyperKostnadskalkyle!P$5)/100,
IF($F290=TiltakstyperKostnadskalkyle!$B$6,($J290*TiltakstyperKostnadskalkyle!P$6)/100,
IF($F290=TiltakstyperKostnadskalkyle!$B$7,($J290*TiltakstyperKostnadskalkyle!P$7)/100,
IF($F290=TiltakstyperKostnadskalkyle!$B$8,($J290*TiltakstyperKostnadskalkyle!P$8)/100,
IF($F290=TiltakstyperKostnadskalkyle!$B$9,($J290*TiltakstyperKostnadskalkyle!P$9)/100,
IF($F290=TiltakstyperKostnadskalkyle!$B$10,($J290*TiltakstyperKostnadskalkyle!P$10)/100,
IF($F290=TiltakstyperKostnadskalkyle!$B$11,($J290*TiltakstyperKostnadskalkyle!P$11)/100,
IF($F290=TiltakstyperKostnadskalkyle!$B$12,($J290*TiltakstyperKostnadskalkyle!P$12)/100,
IF($F290=TiltakstyperKostnadskalkyle!$B$13,($J290*TiltakstyperKostnadskalkyle!P$13)/100,
IF($F290=TiltakstyperKostnadskalkyle!$B$14,($J290*TiltakstyperKostnadskalkyle!P$14)/100,
IF($F290=TiltakstyperKostnadskalkyle!$B$15,($J290*TiltakstyperKostnadskalkyle!P$15)/100,
"0")))))))))))</f>
        <v>0</v>
      </c>
      <c r="Y290" s="223"/>
    </row>
    <row r="291" spans="2:25" ht="14.45" customHeight="1" x14ac:dyDescent="0.25">
      <c r="B291" s="20" t="s">
        <v>25</v>
      </c>
      <c r="C291" s="22"/>
      <c r="D291" s="22"/>
      <c r="E291" s="22"/>
      <c r="F291" s="39"/>
      <c r="G291" s="22"/>
      <c r="H291" s="23"/>
      <c r="I291" s="27"/>
      <c r="J291" s="18">
        <f>IF(F291=TiltakstyperKostnadskalkyle!$B$5,TiltakstyperKostnadskalkyle!$R$5*Handlingsplan!H291,
IF(F291=TiltakstyperKostnadskalkyle!$B$6,TiltakstyperKostnadskalkyle!$R$6*Handlingsplan!H291,
IF(F291=TiltakstyperKostnadskalkyle!$B$7,TiltakstyperKostnadskalkyle!$R$7*Handlingsplan!H291,
IF(F291=TiltakstyperKostnadskalkyle!$B$8,TiltakstyperKostnadskalkyle!$R$8*Handlingsplan!H291,
IF(F291=TiltakstyperKostnadskalkyle!$B$9,TiltakstyperKostnadskalkyle!$R$9*Handlingsplan!H291,
IF(F291=TiltakstyperKostnadskalkyle!$B$10,TiltakstyperKostnadskalkyle!$R$10*Handlingsplan!H291,
IF(F291=TiltakstyperKostnadskalkyle!$B$11,TiltakstyperKostnadskalkyle!$R$11*Handlingsplan!H291,
IF(F291=TiltakstyperKostnadskalkyle!$B$12,TiltakstyperKostnadskalkyle!$R$12*Handlingsplan!H291,
IF(F291=TiltakstyperKostnadskalkyle!$B$13,TiltakstyperKostnadskalkyle!$R$13*Handlingsplan!H291,
IF(F291=TiltakstyperKostnadskalkyle!$B$14,TiltakstyperKostnadskalkyle!$R$14*Handlingsplan!H291,
IF(F291=TiltakstyperKostnadskalkyle!$B$15,TiltakstyperKostnadskalkyle!$R$15*Handlingsplan!H291,
0)))))))))))</f>
        <v>0</v>
      </c>
      <c r="K291" s="18" t="str">
        <f>IF($F291=TiltakstyperKostnadskalkyle!$B$5,($J291*TiltakstyperKostnadskalkyle!D$5)/100,
IF($F291=TiltakstyperKostnadskalkyle!$B$6,($J291*TiltakstyperKostnadskalkyle!D$6)/100,
IF($F291=TiltakstyperKostnadskalkyle!$B$7,($J291*TiltakstyperKostnadskalkyle!D$7)/100,
IF($F291=TiltakstyperKostnadskalkyle!$B$8,($J291*TiltakstyperKostnadskalkyle!D$8)/100,
IF($F291=TiltakstyperKostnadskalkyle!$B$9,($J291*TiltakstyperKostnadskalkyle!D$9)/100,
IF($F291=TiltakstyperKostnadskalkyle!$B$10,($J291*TiltakstyperKostnadskalkyle!D$10)/100,
IF($F291=TiltakstyperKostnadskalkyle!$B$11,($J291*TiltakstyperKostnadskalkyle!D$11)/100,
IF($F291=TiltakstyperKostnadskalkyle!$B$12,($J291*TiltakstyperKostnadskalkyle!D$12)/100,
IF($F291=TiltakstyperKostnadskalkyle!$B$13,($J291*TiltakstyperKostnadskalkyle!D$13)/100,
IF($F291=TiltakstyperKostnadskalkyle!$B$14,($J291*TiltakstyperKostnadskalkyle!D$14)/100,
IF($F291=TiltakstyperKostnadskalkyle!$B$15,($J291*TiltakstyperKostnadskalkyle!D$15)/100,
"0")))))))))))</f>
        <v>0</v>
      </c>
      <c r="L291" s="18" t="str">
        <f>IF($F291=TiltakstyperKostnadskalkyle!$B$5,($J291*TiltakstyperKostnadskalkyle!E$5)/100,
IF($F291=TiltakstyperKostnadskalkyle!$B$6,($J291*TiltakstyperKostnadskalkyle!E$6)/100,
IF($F291=TiltakstyperKostnadskalkyle!$B$7,($J291*TiltakstyperKostnadskalkyle!E$7)/100,
IF($F291=TiltakstyperKostnadskalkyle!$B$8,($J291*TiltakstyperKostnadskalkyle!E$8)/100,
IF($F291=TiltakstyperKostnadskalkyle!$B$9,($J291*TiltakstyperKostnadskalkyle!E$9)/100,
IF($F291=TiltakstyperKostnadskalkyle!$B$10,($J291*TiltakstyperKostnadskalkyle!E$10)/100,
IF($F291=TiltakstyperKostnadskalkyle!$B$11,($J291*TiltakstyperKostnadskalkyle!E$11)/100,
IF($F291=TiltakstyperKostnadskalkyle!$B$12,($J291*TiltakstyperKostnadskalkyle!E$12)/100,
IF($F291=TiltakstyperKostnadskalkyle!$B$13,($J291*TiltakstyperKostnadskalkyle!E$13)/100,
IF($F291=TiltakstyperKostnadskalkyle!$B$14,($J291*TiltakstyperKostnadskalkyle!E$14)/100,
IF($F291=TiltakstyperKostnadskalkyle!$B$15,($J291*TiltakstyperKostnadskalkyle!E$15)/100,
"0")))))))))))</f>
        <v>0</v>
      </c>
      <c r="M291" s="18" t="str">
        <f>IF($F291=TiltakstyperKostnadskalkyle!$B$5,($J291*TiltakstyperKostnadskalkyle!F$5)/100,
IF($F291=TiltakstyperKostnadskalkyle!$B$6,($J291*TiltakstyperKostnadskalkyle!F$6)/100,
IF($F291=TiltakstyperKostnadskalkyle!$B$7,($J291*TiltakstyperKostnadskalkyle!F$7)/100,
IF($F291=TiltakstyperKostnadskalkyle!$B$8,($J291*TiltakstyperKostnadskalkyle!F$8)/100,
IF($F291=TiltakstyperKostnadskalkyle!$B$9,($J291*TiltakstyperKostnadskalkyle!F$9)/100,
IF($F291=TiltakstyperKostnadskalkyle!$B$10,($J291*TiltakstyperKostnadskalkyle!F$10)/100,
IF($F291=TiltakstyperKostnadskalkyle!$B$11,($J291*TiltakstyperKostnadskalkyle!F$11)/100,
IF($F291=TiltakstyperKostnadskalkyle!$B$12,($J291*TiltakstyperKostnadskalkyle!F$12)/100,
IF($F291=TiltakstyperKostnadskalkyle!$B$13,($J291*TiltakstyperKostnadskalkyle!F$13)/100,
IF($F291=TiltakstyperKostnadskalkyle!$B$14,($J291*TiltakstyperKostnadskalkyle!F$14)/100,
IF($F291=TiltakstyperKostnadskalkyle!$B$15,($J291*TiltakstyperKostnadskalkyle!F$15)/100,
"0")))))))))))</f>
        <v>0</v>
      </c>
      <c r="N291" s="18" t="str">
        <f>IF($F291=TiltakstyperKostnadskalkyle!$B$5,($J291*TiltakstyperKostnadskalkyle!G$5)/100,
IF($F291=TiltakstyperKostnadskalkyle!$B$6,($J291*TiltakstyperKostnadskalkyle!G$6)/100,
IF($F291=TiltakstyperKostnadskalkyle!$B$7,($J291*TiltakstyperKostnadskalkyle!G$7)/100,
IF($F291=TiltakstyperKostnadskalkyle!$B$8,($J291*TiltakstyperKostnadskalkyle!G$8)/100,
IF($F291=TiltakstyperKostnadskalkyle!$B$9,($J291*TiltakstyperKostnadskalkyle!G$9)/100,
IF($F291=TiltakstyperKostnadskalkyle!$B$10,($J291*TiltakstyperKostnadskalkyle!G$10)/100,
IF($F291=TiltakstyperKostnadskalkyle!$B$11,($J291*TiltakstyperKostnadskalkyle!G$11)/100,
IF($F291=TiltakstyperKostnadskalkyle!$B$12,($J291*TiltakstyperKostnadskalkyle!G$12)/100,
IF($F291=TiltakstyperKostnadskalkyle!$B$13,($J291*TiltakstyperKostnadskalkyle!G$13)/100,
IF($F291=TiltakstyperKostnadskalkyle!$B$14,($J291*TiltakstyperKostnadskalkyle!G$14)/100,
IF($F291=TiltakstyperKostnadskalkyle!$B$15,($J291*TiltakstyperKostnadskalkyle!G$15)/100,
"0")))))))))))</f>
        <v>0</v>
      </c>
      <c r="O291" s="18" t="str">
        <f>IF($F291=TiltakstyperKostnadskalkyle!$B$5,($J291*TiltakstyperKostnadskalkyle!H$5)/100,
IF($F291=TiltakstyperKostnadskalkyle!$B$6,($J291*TiltakstyperKostnadskalkyle!H$6)/100,
IF($F291=TiltakstyperKostnadskalkyle!$B$7,($J291*TiltakstyperKostnadskalkyle!H$7)/100,
IF($F291=TiltakstyperKostnadskalkyle!$B$8,($J291*TiltakstyperKostnadskalkyle!H$8)/100,
IF($F291=TiltakstyperKostnadskalkyle!$B$9,($J291*TiltakstyperKostnadskalkyle!H$9)/100,
IF($F291=TiltakstyperKostnadskalkyle!$B$10,($J291*TiltakstyperKostnadskalkyle!H$10)/100,
IF($F291=TiltakstyperKostnadskalkyle!$B$11,($J291*TiltakstyperKostnadskalkyle!H$11)/100,
IF($F291=TiltakstyperKostnadskalkyle!$B$12,($J291*TiltakstyperKostnadskalkyle!H$12)/100,
IF($F291=TiltakstyperKostnadskalkyle!$B$13,($J291*TiltakstyperKostnadskalkyle!H$13)/100,
IF($F291=TiltakstyperKostnadskalkyle!$B$14,($J291*TiltakstyperKostnadskalkyle!H$14)/100,
IF($F291=TiltakstyperKostnadskalkyle!$B$15,($J291*TiltakstyperKostnadskalkyle!H$15)/100,
"0")))))))))))</f>
        <v>0</v>
      </c>
      <c r="P291" s="18" t="str">
        <f>IF($F291=TiltakstyperKostnadskalkyle!$B$5,($J291*TiltakstyperKostnadskalkyle!I$5)/100,
IF($F291=TiltakstyperKostnadskalkyle!$B$6,($J291*TiltakstyperKostnadskalkyle!I$6)/100,
IF($F291=TiltakstyperKostnadskalkyle!$B$7,($J291*TiltakstyperKostnadskalkyle!I$7)/100,
IF($F291=TiltakstyperKostnadskalkyle!$B$8,($J291*TiltakstyperKostnadskalkyle!I$8)/100,
IF($F291=TiltakstyperKostnadskalkyle!$B$9,($J291*TiltakstyperKostnadskalkyle!I$9)/100,
IF($F291=TiltakstyperKostnadskalkyle!$B$10,($J291*TiltakstyperKostnadskalkyle!I$10)/100,
IF($F291=TiltakstyperKostnadskalkyle!$B$11,($J291*TiltakstyperKostnadskalkyle!I$11)/100,
IF($F291=TiltakstyperKostnadskalkyle!$B$12,($J291*TiltakstyperKostnadskalkyle!I$12)/100,
IF($F291=TiltakstyperKostnadskalkyle!$B$13,($J291*TiltakstyperKostnadskalkyle!I$13)/100,
IF($F291=TiltakstyperKostnadskalkyle!$B$14,($J291*TiltakstyperKostnadskalkyle!I$14)/100,
IF($F291=TiltakstyperKostnadskalkyle!$B$15,($J291*TiltakstyperKostnadskalkyle!I$15)/100,
"0")))))))))))</f>
        <v>0</v>
      </c>
      <c r="Q291" s="18">
        <f t="shared" si="13"/>
        <v>0</v>
      </c>
      <c r="R291" s="18" t="str">
        <f>IF($F291=TiltakstyperKostnadskalkyle!$B$5,($J291*TiltakstyperKostnadskalkyle!K$5)/100,
IF($F291=TiltakstyperKostnadskalkyle!$B$6,($J291*TiltakstyperKostnadskalkyle!K$6)/100,
IF($F291=TiltakstyperKostnadskalkyle!$B$8,($J291*TiltakstyperKostnadskalkyle!K$8)/100,
IF($F291=TiltakstyperKostnadskalkyle!$B$9,($J291*TiltakstyperKostnadskalkyle!K$9)/100,
IF($F291=TiltakstyperKostnadskalkyle!$B$10,($J291*TiltakstyperKostnadskalkyle!K$10)/100,
IF($F291=TiltakstyperKostnadskalkyle!$B$11,($J291*TiltakstyperKostnadskalkyle!K$11)/100,
IF($F291=TiltakstyperKostnadskalkyle!$B$12,($J291*TiltakstyperKostnadskalkyle!K$12)/100,
IF($F291=TiltakstyperKostnadskalkyle!$B$13,($J291*TiltakstyperKostnadskalkyle!K$13)/100,
IF($F291=TiltakstyperKostnadskalkyle!$B$14,($J291*TiltakstyperKostnadskalkyle!K$14)/100,
"0")))))))))</f>
        <v>0</v>
      </c>
      <c r="S291" s="18">
        <f t="shared" si="14"/>
        <v>0</v>
      </c>
      <c r="T291" s="18" t="str">
        <f>IF($F291=TiltakstyperKostnadskalkyle!$B$5,($J291*TiltakstyperKostnadskalkyle!M$5)/100,
IF($F291=TiltakstyperKostnadskalkyle!$B$6,($J291*TiltakstyperKostnadskalkyle!M$6)/100,
IF($F291=TiltakstyperKostnadskalkyle!$B$7,($J291*TiltakstyperKostnadskalkyle!M$7)/100,
IF($F291=TiltakstyperKostnadskalkyle!$B$8,($J291*TiltakstyperKostnadskalkyle!M$8)/100,
IF($F291=TiltakstyperKostnadskalkyle!$B$9,($J291*TiltakstyperKostnadskalkyle!M$9)/100,
IF($F291=TiltakstyperKostnadskalkyle!$B$10,($J291*TiltakstyperKostnadskalkyle!M$10)/100,
IF($F291=TiltakstyperKostnadskalkyle!$B$11,($J291*TiltakstyperKostnadskalkyle!M$11)/100,
IF($F291=TiltakstyperKostnadskalkyle!$B$12,($J291*TiltakstyperKostnadskalkyle!M$12)/100,
IF($F291=TiltakstyperKostnadskalkyle!$B$13,($J291*TiltakstyperKostnadskalkyle!M$13)/100,
IF($F291=TiltakstyperKostnadskalkyle!$B$14,($J291*TiltakstyperKostnadskalkyle!M$14)/100,
IF($F291=TiltakstyperKostnadskalkyle!$B$15,($J291*TiltakstyperKostnadskalkyle!M$15)/100,
"0")))))))))))</f>
        <v>0</v>
      </c>
      <c r="U291" s="32"/>
      <c r="V291" s="32"/>
      <c r="W291" s="18" t="str">
        <f>IF($F291=TiltakstyperKostnadskalkyle!$B$5,($J291*TiltakstyperKostnadskalkyle!P$5)/100,
IF($F291=TiltakstyperKostnadskalkyle!$B$6,($J291*TiltakstyperKostnadskalkyle!P$6)/100,
IF($F291=TiltakstyperKostnadskalkyle!$B$7,($J291*TiltakstyperKostnadskalkyle!P$7)/100,
IF($F291=TiltakstyperKostnadskalkyle!$B$8,($J291*TiltakstyperKostnadskalkyle!P$8)/100,
IF($F291=TiltakstyperKostnadskalkyle!$B$9,($J291*TiltakstyperKostnadskalkyle!P$9)/100,
IF($F291=TiltakstyperKostnadskalkyle!$B$10,($J291*TiltakstyperKostnadskalkyle!P$10)/100,
IF($F291=TiltakstyperKostnadskalkyle!$B$11,($J291*TiltakstyperKostnadskalkyle!P$11)/100,
IF($F291=TiltakstyperKostnadskalkyle!$B$12,($J291*TiltakstyperKostnadskalkyle!P$12)/100,
IF($F291=TiltakstyperKostnadskalkyle!$B$13,($J291*TiltakstyperKostnadskalkyle!P$13)/100,
IF($F291=TiltakstyperKostnadskalkyle!$B$14,($J291*TiltakstyperKostnadskalkyle!P$14)/100,
IF($F291=TiltakstyperKostnadskalkyle!$B$15,($J291*TiltakstyperKostnadskalkyle!P$15)/100,
"0")))))))))))</f>
        <v>0</v>
      </c>
      <c r="Y291" s="223"/>
    </row>
    <row r="292" spans="2:25" ht="14.45" customHeight="1" x14ac:dyDescent="0.25">
      <c r="B292" s="20" t="s">
        <v>25</v>
      </c>
      <c r="C292" s="22"/>
      <c r="D292" s="22"/>
      <c r="E292" s="22"/>
      <c r="F292" s="39"/>
      <c r="G292" s="22"/>
      <c r="H292" s="23"/>
      <c r="I292" s="27"/>
      <c r="J292" s="18">
        <f>IF(F292=TiltakstyperKostnadskalkyle!$B$5,TiltakstyperKostnadskalkyle!$R$5*Handlingsplan!H292,
IF(F292=TiltakstyperKostnadskalkyle!$B$6,TiltakstyperKostnadskalkyle!$R$6*Handlingsplan!H292,
IF(F292=TiltakstyperKostnadskalkyle!$B$7,TiltakstyperKostnadskalkyle!$R$7*Handlingsplan!H292,
IF(F292=TiltakstyperKostnadskalkyle!$B$8,TiltakstyperKostnadskalkyle!$R$8*Handlingsplan!H292,
IF(F292=TiltakstyperKostnadskalkyle!$B$9,TiltakstyperKostnadskalkyle!$R$9*Handlingsplan!H292,
IF(F292=TiltakstyperKostnadskalkyle!$B$10,TiltakstyperKostnadskalkyle!$R$10*Handlingsplan!H292,
IF(F292=TiltakstyperKostnadskalkyle!$B$11,TiltakstyperKostnadskalkyle!$R$11*Handlingsplan!H292,
IF(F292=TiltakstyperKostnadskalkyle!$B$12,TiltakstyperKostnadskalkyle!$R$12*Handlingsplan!H292,
IF(F292=TiltakstyperKostnadskalkyle!$B$13,TiltakstyperKostnadskalkyle!$R$13*Handlingsplan!H292,
IF(F292=TiltakstyperKostnadskalkyle!$B$14,TiltakstyperKostnadskalkyle!$R$14*Handlingsplan!H292,
IF(F292=TiltakstyperKostnadskalkyle!$B$15,TiltakstyperKostnadskalkyle!$R$15*Handlingsplan!H292,
0)))))))))))</f>
        <v>0</v>
      </c>
      <c r="K292" s="18" t="str">
        <f>IF($F292=TiltakstyperKostnadskalkyle!$B$5,($J292*TiltakstyperKostnadskalkyle!D$5)/100,
IF($F292=TiltakstyperKostnadskalkyle!$B$6,($J292*TiltakstyperKostnadskalkyle!D$6)/100,
IF($F292=TiltakstyperKostnadskalkyle!$B$7,($J292*TiltakstyperKostnadskalkyle!D$7)/100,
IF($F292=TiltakstyperKostnadskalkyle!$B$8,($J292*TiltakstyperKostnadskalkyle!D$8)/100,
IF($F292=TiltakstyperKostnadskalkyle!$B$9,($J292*TiltakstyperKostnadskalkyle!D$9)/100,
IF($F292=TiltakstyperKostnadskalkyle!$B$10,($J292*TiltakstyperKostnadskalkyle!D$10)/100,
IF($F292=TiltakstyperKostnadskalkyle!$B$11,($J292*TiltakstyperKostnadskalkyle!D$11)/100,
IF($F292=TiltakstyperKostnadskalkyle!$B$12,($J292*TiltakstyperKostnadskalkyle!D$12)/100,
IF($F292=TiltakstyperKostnadskalkyle!$B$13,($J292*TiltakstyperKostnadskalkyle!D$13)/100,
IF($F292=TiltakstyperKostnadskalkyle!$B$14,($J292*TiltakstyperKostnadskalkyle!D$14)/100,
IF($F292=TiltakstyperKostnadskalkyle!$B$15,($J292*TiltakstyperKostnadskalkyle!D$15)/100,
"0")))))))))))</f>
        <v>0</v>
      </c>
      <c r="L292" s="18" t="str">
        <f>IF($F292=TiltakstyperKostnadskalkyle!$B$5,($J292*TiltakstyperKostnadskalkyle!E$5)/100,
IF($F292=TiltakstyperKostnadskalkyle!$B$6,($J292*TiltakstyperKostnadskalkyle!E$6)/100,
IF($F292=TiltakstyperKostnadskalkyle!$B$7,($J292*TiltakstyperKostnadskalkyle!E$7)/100,
IF($F292=TiltakstyperKostnadskalkyle!$B$8,($J292*TiltakstyperKostnadskalkyle!E$8)/100,
IF($F292=TiltakstyperKostnadskalkyle!$B$9,($J292*TiltakstyperKostnadskalkyle!E$9)/100,
IF($F292=TiltakstyperKostnadskalkyle!$B$10,($J292*TiltakstyperKostnadskalkyle!E$10)/100,
IF($F292=TiltakstyperKostnadskalkyle!$B$11,($J292*TiltakstyperKostnadskalkyle!E$11)/100,
IF($F292=TiltakstyperKostnadskalkyle!$B$12,($J292*TiltakstyperKostnadskalkyle!E$12)/100,
IF($F292=TiltakstyperKostnadskalkyle!$B$13,($J292*TiltakstyperKostnadskalkyle!E$13)/100,
IF($F292=TiltakstyperKostnadskalkyle!$B$14,($J292*TiltakstyperKostnadskalkyle!E$14)/100,
IF($F292=TiltakstyperKostnadskalkyle!$B$15,($J292*TiltakstyperKostnadskalkyle!E$15)/100,
"0")))))))))))</f>
        <v>0</v>
      </c>
      <c r="M292" s="18" t="str">
        <f>IF($F292=TiltakstyperKostnadskalkyle!$B$5,($J292*TiltakstyperKostnadskalkyle!F$5)/100,
IF($F292=TiltakstyperKostnadskalkyle!$B$6,($J292*TiltakstyperKostnadskalkyle!F$6)/100,
IF($F292=TiltakstyperKostnadskalkyle!$B$7,($J292*TiltakstyperKostnadskalkyle!F$7)/100,
IF($F292=TiltakstyperKostnadskalkyle!$B$8,($J292*TiltakstyperKostnadskalkyle!F$8)/100,
IF($F292=TiltakstyperKostnadskalkyle!$B$9,($J292*TiltakstyperKostnadskalkyle!F$9)/100,
IF($F292=TiltakstyperKostnadskalkyle!$B$10,($J292*TiltakstyperKostnadskalkyle!F$10)/100,
IF($F292=TiltakstyperKostnadskalkyle!$B$11,($J292*TiltakstyperKostnadskalkyle!F$11)/100,
IF($F292=TiltakstyperKostnadskalkyle!$B$12,($J292*TiltakstyperKostnadskalkyle!F$12)/100,
IF($F292=TiltakstyperKostnadskalkyle!$B$13,($J292*TiltakstyperKostnadskalkyle!F$13)/100,
IF($F292=TiltakstyperKostnadskalkyle!$B$14,($J292*TiltakstyperKostnadskalkyle!F$14)/100,
IF($F292=TiltakstyperKostnadskalkyle!$B$15,($J292*TiltakstyperKostnadskalkyle!F$15)/100,
"0")))))))))))</f>
        <v>0</v>
      </c>
      <c r="N292" s="18" t="str">
        <f>IF($F292=TiltakstyperKostnadskalkyle!$B$5,($J292*TiltakstyperKostnadskalkyle!G$5)/100,
IF($F292=TiltakstyperKostnadskalkyle!$B$6,($J292*TiltakstyperKostnadskalkyle!G$6)/100,
IF($F292=TiltakstyperKostnadskalkyle!$B$7,($J292*TiltakstyperKostnadskalkyle!G$7)/100,
IF($F292=TiltakstyperKostnadskalkyle!$B$8,($J292*TiltakstyperKostnadskalkyle!G$8)/100,
IF($F292=TiltakstyperKostnadskalkyle!$B$9,($J292*TiltakstyperKostnadskalkyle!G$9)/100,
IF($F292=TiltakstyperKostnadskalkyle!$B$10,($J292*TiltakstyperKostnadskalkyle!G$10)/100,
IF($F292=TiltakstyperKostnadskalkyle!$B$11,($J292*TiltakstyperKostnadskalkyle!G$11)/100,
IF($F292=TiltakstyperKostnadskalkyle!$B$12,($J292*TiltakstyperKostnadskalkyle!G$12)/100,
IF($F292=TiltakstyperKostnadskalkyle!$B$13,($J292*TiltakstyperKostnadskalkyle!G$13)/100,
IF($F292=TiltakstyperKostnadskalkyle!$B$14,($J292*TiltakstyperKostnadskalkyle!G$14)/100,
IF($F292=TiltakstyperKostnadskalkyle!$B$15,($J292*TiltakstyperKostnadskalkyle!G$15)/100,
"0")))))))))))</f>
        <v>0</v>
      </c>
      <c r="O292" s="18" t="str">
        <f>IF($F292=TiltakstyperKostnadskalkyle!$B$5,($J292*TiltakstyperKostnadskalkyle!H$5)/100,
IF($F292=TiltakstyperKostnadskalkyle!$B$6,($J292*TiltakstyperKostnadskalkyle!H$6)/100,
IF($F292=TiltakstyperKostnadskalkyle!$B$7,($J292*TiltakstyperKostnadskalkyle!H$7)/100,
IF($F292=TiltakstyperKostnadskalkyle!$B$8,($J292*TiltakstyperKostnadskalkyle!H$8)/100,
IF($F292=TiltakstyperKostnadskalkyle!$B$9,($J292*TiltakstyperKostnadskalkyle!H$9)/100,
IF($F292=TiltakstyperKostnadskalkyle!$B$10,($J292*TiltakstyperKostnadskalkyle!H$10)/100,
IF($F292=TiltakstyperKostnadskalkyle!$B$11,($J292*TiltakstyperKostnadskalkyle!H$11)/100,
IF($F292=TiltakstyperKostnadskalkyle!$B$12,($J292*TiltakstyperKostnadskalkyle!H$12)/100,
IF($F292=TiltakstyperKostnadskalkyle!$B$13,($J292*TiltakstyperKostnadskalkyle!H$13)/100,
IF($F292=TiltakstyperKostnadskalkyle!$B$14,($J292*TiltakstyperKostnadskalkyle!H$14)/100,
IF($F292=TiltakstyperKostnadskalkyle!$B$15,($J292*TiltakstyperKostnadskalkyle!H$15)/100,
"0")))))))))))</f>
        <v>0</v>
      </c>
      <c r="P292" s="18" t="str">
        <f>IF($F292=TiltakstyperKostnadskalkyle!$B$5,($J292*TiltakstyperKostnadskalkyle!I$5)/100,
IF($F292=TiltakstyperKostnadskalkyle!$B$6,($J292*TiltakstyperKostnadskalkyle!I$6)/100,
IF($F292=TiltakstyperKostnadskalkyle!$B$7,($J292*TiltakstyperKostnadskalkyle!I$7)/100,
IF($F292=TiltakstyperKostnadskalkyle!$B$8,($J292*TiltakstyperKostnadskalkyle!I$8)/100,
IF($F292=TiltakstyperKostnadskalkyle!$B$9,($J292*TiltakstyperKostnadskalkyle!I$9)/100,
IF($F292=TiltakstyperKostnadskalkyle!$B$10,($J292*TiltakstyperKostnadskalkyle!I$10)/100,
IF($F292=TiltakstyperKostnadskalkyle!$B$11,($J292*TiltakstyperKostnadskalkyle!I$11)/100,
IF($F292=TiltakstyperKostnadskalkyle!$B$12,($J292*TiltakstyperKostnadskalkyle!I$12)/100,
IF($F292=TiltakstyperKostnadskalkyle!$B$13,($J292*TiltakstyperKostnadskalkyle!I$13)/100,
IF($F292=TiltakstyperKostnadskalkyle!$B$14,($J292*TiltakstyperKostnadskalkyle!I$14)/100,
IF($F292=TiltakstyperKostnadskalkyle!$B$15,($J292*TiltakstyperKostnadskalkyle!I$15)/100,
"0")))))))))))</f>
        <v>0</v>
      </c>
      <c r="Q292" s="18">
        <f t="shared" si="13"/>
        <v>0</v>
      </c>
      <c r="R292" s="18" t="str">
        <f>IF($F292=TiltakstyperKostnadskalkyle!$B$5,($J292*TiltakstyperKostnadskalkyle!K$5)/100,
IF($F292=TiltakstyperKostnadskalkyle!$B$6,($J292*TiltakstyperKostnadskalkyle!K$6)/100,
IF($F292=TiltakstyperKostnadskalkyle!$B$8,($J292*TiltakstyperKostnadskalkyle!K$8)/100,
IF($F292=TiltakstyperKostnadskalkyle!$B$9,($J292*TiltakstyperKostnadskalkyle!K$9)/100,
IF($F292=TiltakstyperKostnadskalkyle!$B$10,($J292*TiltakstyperKostnadskalkyle!K$10)/100,
IF($F292=TiltakstyperKostnadskalkyle!$B$11,($J292*TiltakstyperKostnadskalkyle!K$11)/100,
IF($F292=TiltakstyperKostnadskalkyle!$B$12,($J292*TiltakstyperKostnadskalkyle!K$12)/100,
IF($F292=TiltakstyperKostnadskalkyle!$B$13,($J292*TiltakstyperKostnadskalkyle!K$13)/100,
IF($F292=TiltakstyperKostnadskalkyle!$B$14,($J292*TiltakstyperKostnadskalkyle!K$14)/100,
"0")))))))))</f>
        <v>0</v>
      </c>
      <c r="S292" s="18">
        <f t="shared" si="14"/>
        <v>0</v>
      </c>
      <c r="T292" s="18" t="str">
        <f>IF($F292=TiltakstyperKostnadskalkyle!$B$5,($J292*TiltakstyperKostnadskalkyle!M$5)/100,
IF($F292=TiltakstyperKostnadskalkyle!$B$6,($J292*TiltakstyperKostnadskalkyle!M$6)/100,
IF($F292=TiltakstyperKostnadskalkyle!$B$7,($J292*TiltakstyperKostnadskalkyle!M$7)/100,
IF($F292=TiltakstyperKostnadskalkyle!$B$8,($J292*TiltakstyperKostnadskalkyle!M$8)/100,
IF($F292=TiltakstyperKostnadskalkyle!$B$9,($J292*TiltakstyperKostnadskalkyle!M$9)/100,
IF($F292=TiltakstyperKostnadskalkyle!$B$10,($J292*TiltakstyperKostnadskalkyle!M$10)/100,
IF($F292=TiltakstyperKostnadskalkyle!$B$11,($J292*TiltakstyperKostnadskalkyle!M$11)/100,
IF($F292=TiltakstyperKostnadskalkyle!$B$12,($J292*TiltakstyperKostnadskalkyle!M$12)/100,
IF($F292=TiltakstyperKostnadskalkyle!$B$13,($J292*TiltakstyperKostnadskalkyle!M$13)/100,
IF($F292=TiltakstyperKostnadskalkyle!$B$14,($J292*TiltakstyperKostnadskalkyle!M$14)/100,
IF($F292=TiltakstyperKostnadskalkyle!$B$15,($J292*TiltakstyperKostnadskalkyle!M$15)/100,
"0")))))))))))</f>
        <v>0</v>
      </c>
      <c r="U292" s="32"/>
      <c r="V292" s="32"/>
      <c r="W292" s="18" t="str">
        <f>IF($F292=TiltakstyperKostnadskalkyle!$B$5,($J292*TiltakstyperKostnadskalkyle!P$5)/100,
IF($F292=TiltakstyperKostnadskalkyle!$B$6,($J292*TiltakstyperKostnadskalkyle!P$6)/100,
IF($F292=TiltakstyperKostnadskalkyle!$B$7,($J292*TiltakstyperKostnadskalkyle!P$7)/100,
IF($F292=TiltakstyperKostnadskalkyle!$B$8,($J292*TiltakstyperKostnadskalkyle!P$8)/100,
IF($F292=TiltakstyperKostnadskalkyle!$B$9,($J292*TiltakstyperKostnadskalkyle!P$9)/100,
IF($F292=TiltakstyperKostnadskalkyle!$B$10,($J292*TiltakstyperKostnadskalkyle!P$10)/100,
IF($F292=TiltakstyperKostnadskalkyle!$B$11,($J292*TiltakstyperKostnadskalkyle!P$11)/100,
IF($F292=TiltakstyperKostnadskalkyle!$B$12,($J292*TiltakstyperKostnadskalkyle!P$12)/100,
IF($F292=TiltakstyperKostnadskalkyle!$B$13,($J292*TiltakstyperKostnadskalkyle!P$13)/100,
IF($F292=TiltakstyperKostnadskalkyle!$B$14,($J292*TiltakstyperKostnadskalkyle!P$14)/100,
IF($F292=TiltakstyperKostnadskalkyle!$B$15,($J292*TiltakstyperKostnadskalkyle!P$15)/100,
"0")))))))))))</f>
        <v>0</v>
      </c>
      <c r="Y292" s="223"/>
    </row>
    <row r="293" spans="2:25" ht="14.45" customHeight="1" x14ac:dyDescent="0.25">
      <c r="B293" s="20" t="s">
        <v>25</v>
      </c>
      <c r="C293" s="22"/>
      <c r="D293" s="22"/>
      <c r="E293" s="22"/>
      <c r="F293" s="39"/>
      <c r="G293" s="22"/>
      <c r="H293" s="23"/>
      <c r="I293" s="27"/>
      <c r="J293" s="18">
        <f>IF(F293=TiltakstyperKostnadskalkyle!$B$5,TiltakstyperKostnadskalkyle!$R$5*Handlingsplan!H293,
IF(F293=TiltakstyperKostnadskalkyle!$B$6,TiltakstyperKostnadskalkyle!$R$6*Handlingsplan!H293,
IF(F293=TiltakstyperKostnadskalkyle!$B$7,TiltakstyperKostnadskalkyle!$R$7*Handlingsplan!H293,
IF(F293=TiltakstyperKostnadskalkyle!$B$8,TiltakstyperKostnadskalkyle!$R$8*Handlingsplan!H293,
IF(F293=TiltakstyperKostnadskalkyle!$B$9,TiltakstyperKostnadskalkyle!$R$9*Handlingsplan!H293,
IF(F293=TiltakstyperKostnadskalkyle!$B$10,TiltakstyperKostnadskalkyle!$R$10*Handlingsplan!H293,
IF(F293=TiltakstyperKostnadskalkyle!$B$11,TiltakstyperKostnadskalkyle!$R$11*Handlingsplan!H293,
IF(F293=TiltakstyperKostnadskalkyle!$B$12,TiltakstyperKostnadskalkyle!$R$12*Handlingsplan!H293,
IF(F293=TiltakstyperKostnadskalkyle!$B$13,TiltakstyperKostnadskalkyle!$R$13*Handlingsplan!H293,
IF(F293=TiltakstyperKostnadskalkyle!$B$14,TiltakstyperKostnadskalkyle!$R$14*Handlingsplan!H293,
IF(F293=TiltakstyperKostnadskalkyle!$B$15,TiltakstyperKostnadskalkyle!$R$15*Handlingsplan!H293,
0)))))))))))</f>
        <v>0</v>
      </c>
      <c r="K293" s="18" t="str">
        <f>IF($F293=TiltakstyperKostnadskalkyle!$B$5,($J293*TiltakstyperKostnadskalkyle!D$5)/100,
IF($F293=TiltakstyperKostnadskalkyle!$B$6,($J293*TiltakstyperKostnadskalkyle!D$6)/100,
IF($F293=TiltakstyperKostnadskalkyle!$B$7,($J293*TiltakstyperKostnadskalkyle!D$7)/100,
IF($F293=TiltakstyperKostnadskalkyle!$B$8,($J293*TiltakstyperKostnadskalkyle!D$8)/100,
IF($F293=TiltakstyperKostnadskalkyle!$B$9,($J293*TiltakstyperKostnadskalkyle!D$9)/100,
IF($F293=TiltakstyperKostnadskalkyle!$B$10,($J293*TiltakstyperKostnadskalkyle!D$10)/100,
IF($F293=TiltakstyperKostnadskalkyle!$B$11,($J293*TiltakstyperKostnadskalkyle!D$11)/100,
IF($F293=TiltakstyperKostnadskalkyle!$B$12,($J293*TiltakstyperKostnadskalkyle!D$12)/100,
IF($F293=TiltakstyperKostnadskalkyle!$B$13,($J293*TiltakstyperKostnadskalkyle!D$13)/100,
IF($F293=TiltakstyperKostnadskalkyle!$B$14,($J293*TiltakstyperKostnadskalkyle!D$14)/100,
IF($F293=TiltakstyperKostnadskalkyle!$B$15,($J293*TiltakstyperKostnadskalkyle!D$15)/100,
"0")))))))))))</f>
        <v>0</v>
      </c>
      <c r="L293" s="18" t="str">
        <f>IF($F293=TiltakstyperKostnadskalkyle!$B$5,($J293*TiltakstyperKostnadskalkyle!E$5)/100,
IF($F293=TiltakstyperKostnadskalkyle!$B$6,($J293*TiltakstyperKostnadskalkyle!E$6)/100,
IF($F293=TiltakstyperKostnadskalkyle!$B$7,($J293*TiltakstyperKostnadskalkyle!E$7)/100,
IF($F293=TiltakstyperKostnadskalkyle!$B$8,($J293*TiltakstyperKostnadskalkyle!E$8)/100,
IF($F293=TiltakstyperKostnadskalkyle!$B$9,($J293*TiltakstyperKostnadskalkyle!E$9)/100,
IF($F293=TiltakstyperKostnadskalkyle!$B$10,($J293*TiltakstyperKostnadskalkyle!E$10)/100,
IF($F293=TiltakstyperKostnadskalkyle!$B$11,($J293*TiltakstyperKostnadskalkyle!E$11)/100,
IF($F293=TiltakstyperKostnadskalkyle!$B$12,($J293*TiltakstyperKostnadskalkyle!E$12)/100,
IF($F293=TiltakstyperKostnadskalkyle!$B$13,($J293*TiltakstyperKostnadskalkyle!E$13)/100,
IF($F293=TiltakstyperKostnadskalkyle!$B$14,($J293*TiltakstyperKostnadskalkyle!E$14)/100,
IF($F293=TiltakstyperKostnadskalkyle!$B$15,($J293*TiltakstyperKostnadskalkyle!E$15)/100,
"0")))))))))))</f>
        <v>0</v>
      </c>
      <c r="M293" s="18" t="str">
        <f>IF($F293=TiltakstyperKostnadskalkyle!$B$5,($J293*TiltakstyperKostnadskalkyle!F$5)/100,
IF($F293=TiltakstyperKostnadskalkyle!$B$6,($J293*TiltakstyperKostnadskalkyle!F$6)/100,
IF($F293=TiltakstyperKostnadskalkyle!$B$7,($J293*TiltakstyperKostnadskalkyle!F$7)/100,
IF($F293=TiltakstyperKostnadskalkyle!$B$8,($J293*TiltakstyperKostnadskalkyle!F$8)/100,
IF($F293=TiltakstyperKostnadskalkyle!$B$9,($J293*TiltakstyperKostnadskalkyle!F$9)/100,
IF($F293=TiltakstyperKostnadskalkyle!$B$10,($J293*TiltakstyperKostnadskalkyle!F$10)/100,
IF($F293=TiltakstyperKostnadskalkyle!$B$11,($J293*TiltakstyperKostnadskalkyle!F$11)/100,
IF($F293=TiltakstyperKostnadskalkyle!$B$12,($J293*TiltakstyperKostnadskalkyle!F$12)/100,
IF($F293=TiltakstyperKostnadskalkyle!$B$13,($J293*TiltakstyperKostnadskalkyle!F$13)/100,
IF($F293=TiltakstyperKostnadskalkyle!$B$14,($J293*TiltakstyperKostnadskalkyle!F$14)/100,
IF($F293=TiltakstyperKostnadskalkyle!$B$15,($J293*TiltakstyperKostnadskalkyle!F$15)/100,
"0")))))))))))</f>
        <v>0</v>
      </c>
      <c r="N293" s="18" t="str">
        <f>IF($F293=TiltakstyperKostnadskalkyle!$B$5,($J293*TiltakstyperKostnadskalkyle!G$5)/100,
IF($F293=TiltakstyperKostnadskalkyle!$B$6,($J293*TiltakstyperKostnadskalkyle!G$6)/100,
IF($F293=TiltakstyperKostnadskalkyle!$B$7,($J293*TiltakstyperKostnadskalkyle!G$7)/100,
IF($F293=TiltakstyperKostnadskalkyle!$B$8,($J293*TiltakstyperKostnadskalkyle!G$8)/100,
IF($F293=TiltakstyperKostnadskalkyle!$B$9,($J293*TiltakstyperKostnadskalkyle!G$9)/100,
IF($F293=TiltakstyperKostnadskalkyle!$B$10,($J293*TiltakstyperKostnadskalkyle!G$10)/100,
IF($F293=TiltakstyperKostnadskalkyle!$B$11,($J293*TiltakstyperKostnadskalkyle!G$11)/100,
IF($F293=TiltakstyperKostnadskalkyle!$B$12,($J293*TiltakstyperKostnadskalkyle!G$12)/100,
IF($F293=TiltakstyperKostnadskalkyle!$B$13,($J293*TiltakstyperKostnadskalkyle!G$13)/100,
IF($F293=TiltakstyperKostnadskalkyle!$B$14,($J293*TiltakstyperKostnadskalkyle!G$14)/100,
IF($F293=TiltakstyperKostnadskalkyle!$B$15,($J293*TiltakstyperKostnadskalkyle!G$15)/100,
"0")))))))))))</f>
        <v>0</v>
      </c>
      <c r="O293" s="18" t="str">
        <f>IF($F293=TiltakstyperKostnadskalkyle!$B$5,($J293*TiltakstyperKostnadskalkyle!H$5)/100,
IF($F293=TiltakstyperKostnadskalkyle!$B$6,($J293*TiltakstyperKostnadskalkyle!H$6)/100,
IF($F293=TiltakstyperKostnadskalkyle!$B$7,($J293*TiltakstyperKostnadskalkyle!H$7)/100,
IF($F293=TiltakstyperKostnadskalkyle!$B$8,($J293*TiltakstyperKostnadskalkyle!H$8)/100,
IF($F293=TiltakstyperKostnadskalkyle!$B$9,($J293*TiltakstyperKostnadskalkyle!H$9)/100,
IF($F293=TiltakstyperKostnadskalkyle!$B$10,($J293*TiltakstyperKostnadskalkyle!H$10)/100,
IF($F293=TiltakstyperKostnadskalkyle!$B$11,($J293*TiltakstyperKostnadskalkyle!H$11)/100,
IF($F293=TiltakstyperKostnadskalkyle!$B$12,($J293*TiltakstyperKostnadskalkyle!H$12)/100,
IF($F293=TiltakstyperKostnadskalkyle!$B$13,($J293*TiltakstyperKostnadskalkyle!H$13)/100,
IF($F293=TiltakstyperKostnadskalkyle!$B$14,($J293*TiltakstyperKostnadskalkyle!H$14)/100,
IF($F293=TiltakstyperKostnadskalkyle!$B$15,($J293*TiltakstyperKostnadskalkyle!H$15)/100,
"0")))))))))))</f>
        <v>0</v>
      </c>
      <c r="P293" s="18" t="str">
        <f>IF($F293=TiltakstyperKostnadskalkyle!$B$5,($J293*TiltakstyperKostnadskalkyle!I$5)/100,
IF($F293=TiltakstyperKostnadskalkyle!$B$6,($J293*TiltakstyperKostnadskalkyle!I$6)/100,
IF($F293=TiltakstyperKostnadskalkyle!$B$7,($J293*TiltakstyperKostnadskalkyle!I$7)/100,
IF($F293=TiltakstyperKostnadskalkyle!$B$8,($J293*TiltakstyperKostnadskalkyle!I$8)/100,
IF($F293=TiltakstyperKostnadskalkyle!$B$9,($J293*TiltakstyperKostnadskalkyle!I$9)/100,
IF($F293=TiltakstyperKostnadskalkyle!$B$10,($J293*TiltakstyperKostnadskalkyle!I$10)/100,
IF($F293=TiltakstyperKostnadskalkyle!$B$11,($J293*TiltakstyperKostnadskalkyle!I$11)/100,
IF($F293=TiltakstyperKostnadskalkyle!$B$12,($J293*TiltakstyperKostnadskalkyle!I$12)/100,
IF($F293=TiltakstyperKostnadskalkyle!$B$13,($J293*TiltakstyperKostnadskalkyle!I$13)/100,
IF($F293=TiltakstyperKostnadskalkyle!$B$14,($J293*TiltakstyperKostnadskalkyle!I$14)/100,
IF($F293=TiltakstyperKostnadskalkyle!$B$15,($J293*TiltakstyperKostnadskalkyle!I$15)/100,
"0")))))))))))</f>
        <v>0</v>
      </c>
      <c r="Q293" s="18">
        <f t="shared" si="13"/>
        <v>0</v>
      </c>
      <c r="R293" s="18" t="str">
        <f>IF($F293=TiltakstyperKostnadskalkyle!$B$5,($J293*TiltakstyperKostnadskalkyle!K$5)/100,
IF($F293=TiltakstyperKostnadskalkyle!$B$6,($J293*TiltakstyperKostnadskalkyle!K$6)/100,
IF($F293=TiltakstyperKostnadskalkyle!$B$8,($J293*TiltakstyperKostnadskalkyle!K$8)/100,
IF($F293=TiltakstyperKostnadskalkyle!$B$9,($J293*TiltakstyperKostnadskalkyle!K$9)/100,
IF($F293=TiltakstyperKostnadskalkyle!$B$10,($J293*TiltakstyperKostnadskalkyle!K$10)/100,
IF($F293=TiltakstyperKostnadskalkyle!$B$11,($J293*TiltakstyperKostnadskalkyle!K$11)/100,
IF($F293=TiltakstyperKostnadskalkyle!$B$12,($J293*TiltakstyperKostnadskalkyle!K$12)/100,
IF($F293=TiltakstyperKostnadskalkyle!$B$13,($J293*TiltakstyperKostnadskalkyle!K$13)/100,
IF($F293=TiltakstyperKostnadskalkyle!$B$14,($J293*TiltakstyperKostnadskalkyle!K$14)/100,
"0")))))))))</f>
        <v>0</v>
      </c>
      <c r="S293" s="18">
        <f t="shared" si="14"/>
        <v>0</v>
      </c>
      <c r="T293" s="18" t="str">
        <f>IF($F293=TiltakstyperKostnadskalkyle!$B$5,($J293*TiltakstyperKostnadskalkyle!M$5)/100,
IF($F293=TiltakstyperKostnadskalkyle!$B$6,($J293*TiltakstyperKostnadskalkyle!M$6)/100,
IF($F293=TiltakstyperKostnadskalkyle!$B$7,($J293*TiltakstyperKostnadskalkyle!M$7)/100,
IF($F293=TiltakstyperKostnadskalkyle!$B$8,($J293*TiltakstyperKostnadskalkyle!M$8)/100,
IF($F293=TiltakstyperKostnadskalkyle!$B$9,($J293*TiltakstyperKostnadskalkyle!M$9)/100,
IF($F293=TiltakstyperKostnadskalkyle!$B$10,($J293*TiltakstyperKostnadskalkyle!M$10)/100,
IF($F293=TiltakstyperKostnadskalkyle!$B$11,($J293*TiltakstyperKostnadskalkyle!M$11)/100,
IF($F293=TiltakstyperKostnadskalkyle!$B$12,($J293*TiltakstyperKostnadskalkyle!M$12)/100,
IF($F293=TiltakstyperKostnadskalkyle!$B$13,($J293*TiltakstyperKostnadskalkyle!M$13)/100,
IF($F293=TiltakstyperKostnadskalkyle!$B$14,($J293*TiltakstyperKostnadskalkyle!M$14)/100,
IF($F293=TiltakstyperKostnadskalkyle!$B$15,($J293*TiltakstyperKostnadskalkyle!M$15)/100,
"0")))))))))))</f>
        <v>0</v>
      </c>
      <c r="U293" s="32"/>
      <c r="V293" s="32"/>
      <c r="W293" s="18" t="str">
        <f>IF($F293=TiltakstyperKostnadskalkyle!$B$5,($J293*TiltakstyperKostnadskalkyle!P$5)/100,
IF($F293=TiltakstyperKostnadskalkyle!$B$6,($J293*TiltakstyperKostnadskalkyle!P$6)/100,
IF($F293=TiltakstyperKostnadskalkyle!$B$7,($J293*TiltakstyperKostnadskalkyle!P$7)/100,
IF($F293=TiltakstyperKostnadskalkyle!$B$8,($J293*TiltakstyperKostnadskalkyle!P$8)/100,
IF($F293=TiltakstyperKostnadskalkyle!$B$9,($J293*TiltakstyperKostnadskalkyle!P$9)/100,
IF($F293=TiltakstyperKostnadskalkyle!$B$10,($J293*TiltakstyperKostnadskalkyle!P$10)/100,
IF($F293=TiltakstyperKostnadskalkyle!$B$11,($J293*TiltakstyperKostnadskalkyle!P$11)/100,
IF($F293=TiltakstyperKostnadskalkyle!$B$12,($J293*TiltakstyperKostnadskalkyle!P$12)/100,
IF($F293=TiltakstyperKostnadskalkyle!$B$13,($J293*TiltakstyperKostnadskalkyle!P$13)/100,
IF($F293=TiltakstyperKostnadskalkyle!$B$14,($J293*TiltakstyperKostnadskalkyle!P$14)/100,
IF($F293=TiltakstyperKostnadskalkyle!$B$15,($J293*TiltakstyperKostnadskalkyle!P$15)/100,
"0")))))))))))</f>
        <v>0</v>
      </c>
      <c r="Y293" s="223"/>
    </row>
    <row r="294" spans="2:25" ht="14.45" customHeight="1" x14ac:dyDescent="0.25">
      <c r="B294" s="20" t="s">
        <v>25</v>
      </c>
      <c r="C294" s="22"/>
      <c r="D294" s="22"/>
      <c r="E294" s="22"/>
      <c r="F294" s="39"/>
      <c r="G294" s="22"/>
      <c r="H294" s="23"/>
      <c r="I294" s="27"/>
      <c r="J294" s="18">
        <f>IF(F294=TiltakstyperKostnadskalkyle!$B$5,TiltakstyperKostnadskalkyle!$R$5*Handlingsplan!H294,
IF(F294=TiltakstyperKostnadskalkyle!$B$6,TiltakstyperKostnadskalkyle!$R$6*Handlingsplan!H294,
IF(F294=TiltakstyperKostnadskalkyle!$B$7,TiltakstyperKostnadskalkyle!$R$7*Handlingsplan!H294,
IF(F294=TiltakstyperKostnadskalkyle!$B$8,TiltakstyperKostnadskalkyle!$R$8*Handlingsplan!H294,
IF(F294=TiltakstyperKostnadskalkyle!$B$9,TiltakstyperKostnadskalkyle!$R$9*Handlingsplan!H294,
IF(F294=TiltakstyperKostnadskalkyle!$B$10,TiltakstyperKostnadskalkyle!$R$10*Handlingsplan!H294,
IF(F294=TiltakstyperKostnadskalkyle!$B$11,TiltakstyperKostnadskalkyle!$R$11*Handlingsplan!H294,
IF(F294=TiltakstyperKostnadskalkyle!$B$12,TiltakstyperKostnadskalkyle!$R$12*Handlingsplan!H294,
IF(F294=TiltakstyperKostnadskalkyle!$B$13,TiltakstyperKostnadskalkyle!$R$13*Handlingsplan!H294,
IF(F294=TiltakstyperKostnadskalkyle!$B$14,TiltakstyperKostnadskalkyle!$R$14*Handlingsplan!H294,
IF(F294=TiltakstyperKostnadskalkyle!$B$15,TiltakstyperKostnadskalkyle!$R$15*Handlingsplan!H294,
0)))))))))))</f>
        <v>0</v>
      </c>
      <c r="K294" s="18" t="str">
        <f>IF($F294=TiltakstyperKostnadskalkyle!$B$5,($J294*TiltakstyperKostnadskalkyle!D$5)/100,
IF($F294=TiltakstyperKostnadskalkyle!$B$6,($J294*TiltakstyperKostnadskalkyle!D$6)/100,
IF($F294=TiltakstyperKostnadskalkyle!$B$7,($J294*TiltakstyperKostnadskalkyle!D$7)/100,
IF($F294=TiltakstyperKostnadskalkyle!$B$8,($J294*TiltakstyperKostnadskalkyle!D$8)/100,
IF($F294=TiltakstyperKostnadskalkyle!$B$9,($J294*TiltakstyperKostnadskalkyle!D$9)/100,
IF($F294=TiltakstyperKostnadskalkyle!$B$10,($J294*TiltakstyperKostnadskalkyle!D$10)/100,
IF($F294=TiltakstyperKostnadskalkyle!$B$11,($J294*TiltakstyperKostnadskalkyle!D$11)/100,
IF($F294=TiltakstyperKostnadskalkyle!$B$12,($J294*TiltakstyperKostnadskalkyle!D$12)/100,
IF($F294=TiltakstyperKostnadskalkyle!$B$13,($J294*TiltakstyperKostnadskalkyle!D$13)/100,
IF($F294=TiltakstyperKostnadskalkyle!$B$14,($J294*TiltakstyperKostnadskalkyle!D$14)/100,
IF($F294=TiltakstyperKostnadskalkyle!$B$15,($J294*TiltakstyperKostnadskalkyle!D$15)/100,
"0")))))))))))</f>
        <v>0</v>
      </c>
      <c r="L294" s="18" t="str">
        <f>IF($F294=TiltakstyperKostnadskalkyle!$B$5,($J294*TiltakstyperKostnadskalkyle!E$5)/100,
IF($F294=TiltakstyperKostnadskalkyle!$B$6,($J294*TiltakstyperKostnadskalkyle!E$6)/100,
IF($F294=TiltakstyperKostnadskalkyle!$B$7,($J294*TiltakstyperKostnadskalkyle!E$7)/100,
IF($F294=TiltakstyperKostnadskalkyle!$B$8,($J294*TiltakstyperKostnadskalkyle!E$8)/100,
IF($F294=TiltakstyperKostnadskalkyle!$B$9,($J294*TiltakstyperKostnadskalkyle!E$9)/100,
IF($F294=TiltakstyperKostnadskalkyle!$B$10,($J294*TiltakstyperKostnadskalkyle!E$10)/100,
IF($F294=TiltakstyperKostnadskalkyle!$B$11,($J294*TiltakstyperKostnadskalkyle!E$11)/100,
IF($F294=TiltakstyperKostnadskalkyle!$B$12,($J294*TiltakstyperKostnadskalkyle!E$12)/100,
IF($F294=TiltakstyperKostnadskalkyle!$B$13,($J294*TiltakstyperKostnadskalkyle!E$13)/100,
IF($F294=TiltakstyperKostnadskalkyle!$B$14,($J294*TiltakstyperKostnadskalkyle!E$14)/100,
IF($F294=TiltakstyperKostnadskalkyle!$B$15,($J294*TiltakstyperKostnadskalkyle!E$15)/100,
"0")))))))))))</f>
        <v>0</v>
      </c>
      <c r="M294" s="18" t="str">
        <f>IF($F294=TiltakstyperKostnadskalkyle!$B$5,($J294*TiltakstyperKostnadskalkyle!F$5)/100,
IF($F294=TiltakstyperKostnadskalkyle!$B$6,($J294*TiltakstyperKostnadskalkyle!F$6)/100,
IF($F294=TiltakstyperKostnadskalkyle!$B$7,($J294*TiltakstyperKostnadskalkyle!F$7)/100,
IF($F294=TiltakstyperKostnadskalkyle!$B$8,($J294*TiltakstyperKostnadskalkyle!F$8)/100,
IF($F294=TiltakstyperKostnadskalkyle!$B$9,($J294*TiltakstyperKostnadskalkyle!F$9)/100,
IF($F294=TiltakstyperKostnadskalkyle!$B$10,($J294*TiltakstyperKostnadskalkyle!F$10)/100,
IF($F294=TiltakstyperKostnadskalkyle!$B$11,($J294*TiltakstyperKostnadskalkyle!F$11)/100,
IF($F294=TiltakstyperKostnadskalkyle!$B$12,($J294*TiltakstyperKostnadskalkyle!F$12)/100,
IF($F294=TiltakstyperKostnadskalkyle!$B$13,($J294*TiltakstyperKostnadskalkyle!F$13)/100,
IF($F294=TiltakstyperKostnadskalkyle!$B$14,($J294*TiltakstyperKostnadskalkyle!F$14)/100,
IF($F294=TiltakstyperKostnadskalkyle!$B$15,($J294*TiltakstyperKostnadskalkyle!F$15)/100,
"0")))))))))))</f>
        <v>0</v>
      </c>
      <c r="N294" s="18" t="str">
        <f>IF($F294=TiltakstyperKostnadskalkyle!$B$5,($J294*TiltakstyperKostnadskalkyle!G$5)/100,
IF($F294=TiltakstyperKostnadskalkyle!$B$6,($J294*TiltakstyperKostnadskalkyle!G$6)/100,
IF($F294=TiltakstyperKostnadskalkyle!$B$7,($J294*TiltakstyperKostnadskalkyle!G$7)/100,
IF($F294=TiltakstyperKostnadskalkyle!$B$8,($J294*TiltakstyperKostnadskalkyle!G$8)/100,
IF($F294=TiltakstyperKostnadskalkyle!$B$9,($J294*TiltakstyperKostnadskalkyle!G$9)/100,
IF($F294=TiltakstyperKostnadskalkyle!$B$10,($J294*TiltakstyperKostnadskalkyle!G$10)/100,
IF($F294=TiltakstyperKostnadskalkyle!$B$11,($J294*TiltakstyperKostnadskalkyle!G$11)/100,
IF($F294=TiltakstyperKostnadskalkyle!$B$12,($J294*TiltakstyperKostnadskalkyle!G$12)/100,
IF($F294=TiltakstyperKostnadskalkyle!$B$13,($J294*TiltakstyperKostnadskalkyle!G$13)/100,
IF($F294=TiltakstyperKostnadskalkyle!$B$14,($J294*TiltakstyperKostnadskalkyle!G$14)/100,
IF($F294=TiltakstyperKostnadskalkyle!$B$15,($J294*TiltakstyperKostnadskalkyle!G$15)/100,
"0")))))))))))</f>
        <v>0</v>
      </c>
      <c r="O294" s="18" t="str">
        <f>IF($F294=TiltakstyperKostnadskalkyle!$B$5,($J294*TiltakstyperKostnadskalkyle!H$5)/100,
IF($F294=TiltakstyperKostnadskalkyle!$B$6,($J294*TiltakstyperKostnadskalkyle!H$6)/100,
IF($F294=TiltakstyperKostnadskalkyle!$B$7,($J294*TiltakstyperKostnadskalkyle!H$7)/100,
IF($F294=TiltakstyperKostnadskalkyle!$B$8,($J294*TiltakstyperKostnadskalkyle!H$8)/100,
IF($F294=TiltakstyperKostnadskalkyle!$B$9,($J294*TiltakstyperKostnadskalkyle!H$9)/100,
IF($F294=TiltakstyperKostnadskalkyle!$B$10,($J294*TiltakstyperKostnadskalkyle!H$10)/100,
IF($F294=TiltakstyperKostnadskalkyle!$B$11,($J294*TiltakstyperKostnadskalkyle!H$11)/100,
IF($F294=TiltakstyperKostnadskalkyle!$B$12,($J294*TiltakstyperKostnadskalkyle!H$12)/100,
IF($F294=TiltakstyperKostnadskalkyle!$B$13,($J294*TiltakstyperKostnadskalkyle!H$13)/100,
IF($F294=TiltakstyperKostnadskalkyle!$B$14,($J294*TiltakstyperKostnadskalkyle!H$14)/100,
IF($F294=TiltakstyperKostnadskalkyle!$B$15,($J294*TiltakstyperKostnadskalkyle!H$15)/100,
"0")))))))))))</f>
        <v>0</v>
      </c>
      <c r="P294" s="18" t="str">
        <f>IF($F294=TiltakstyperKostnadskalkyle!$B$5,($J294*TiltakstyperKostnadskalkyle!I$5)/100,
IF($F294=TiltakstyperKostnadskalkyle!$B$6,($J294*TiltakstyperKostnadskalkyle!I$6)/100,
IF($F294=TiltakstyperKostnadskalkyle!$B$7,($J294*TiltakstyperKostnadskalkyle!I$7)/100,
IF($F294=TiltakstyperKostnadskalkyle!$B$8,($J294*TiltakstyperKostnadskalkyle!I$8)/100,
IF($F294=TiltakstyperKostnadskalkyle!$B$9,($J294*TiltakstyperKostnadskalkyle!I$9)/100,
IF($F294=TiltakstyperKostnadskalkyle!$B$10,($J294*TiltakstyperKostnadskalkyle!I$10)/100,
IF($F294=TiltakstyperKostnadskalkyle!$B$11,($J294*TiltakstyperKostnadskalkyle!I$11)/100,
IF($F294=TiltakstyperKostnadskalkyle!$B$12,($J294*TiltakstyperKostnadskalkyle!I$12)/100,
IF($F294=TiltakstyperKostnadskalkyle!$B$13,($J294*TiltakstyperKostnadskalkyle!I$13)/100,
IF($F294=TiltakstyperKostnadskalkyle!$B$14,($J294*TiltakstyperKostnadskalkyle!I$14)/100,
IF($F294=TiltakstyperKostnadskalkyle!$B$15,($J294*TiltakstyperKostnadskalkyle!I$15)/100,
"0")))))))))))</f>
        <v>0</v>
      </c>
      <c r="Q294" s="18">
        <f t="shared" si="13"/>
        <v>0</v>
      </c>
      <c r="R294" s="18" t="str">
        <f>IF($F294=TiltakstyperKostnadskalkyle!$B$5,($J294*TiltakstyperKostnadskalkyle!K$5)/100,
IF($F294=TiltakstyperKostnadskalkyle!$B$6,($J294*TiltakstyperKostnadskalkyle!K$6)/100,
IF($F294=TiltakstyperKostnadskalkyle!$B$8,($J294*TiltakstyperKostnadskalkyle!K$8)/100,
IF($F294=TiltakstyperKostnadskalkyle!$B$9,($J294*TiltakstyperKostnadskalkyle!K$9)/100,
IF($F294=TiltakstyperKostnadskalkyle!$B$10,($J294*TiltakstyperKostnadskalkyle!K$10)/100,
IF($F294=TiltakstyperKostnadskalkyle!$B$11,($J294*TiltakstyperKostnadskalkyle!K$11)/100,
IF($F294=TiltakstyperKostnadskalkyle!$B$12,($J294*TiltakstyperKostnadskalkyle!K$12)/100,
IF($F294=TiltakstyperKostnadskalkyle!$B$13,($J294*TiltakstyperKostnadskalkyle!K$13)/100,
IF($F294=TiltakstyperKostnadskalkyle!$B$14,($J294*TiltakstyperKostnadskalkyle!K$14)/100,
"0")))))))))</f>
        <v>0</v>
      </c>
      <c r="S294" s="18">
        <f t="shared" si="14"/>
        <v>0</v>
      </c>
      <c r="T294" s="18" t="str">
        <f>IF($F294=TiltakstyperKostnadskalkyle!$B$5,($J294*TiltakstyperKostnadskalkyle!M$5)/100,
IF($F294=TiltakstyperKostnadskalkyle!$B$6,($J294*TiltakstyperKostnadskalkyle!M$6)/100,
IF($F294=TiltakstyperKostnadskalkyle!$B$7,($J294*TiltakstyperKostnadskalkyle!M$7)/100,
IF($F294=TiltakstyperKostnadskalkyle!$B$8,($J294*TiltakstyperKostnadskalkyle!M$8)/100,
IF($F294=TiltakstyperKostnadskalkyle!$B$9,($J294*TiltakstyperKostnadskalkyle!M$9)/100,
IF($F294=TiltakstyperKostnadskalkyle!$B$10,($J294*TiltakstyperKostnadskalkyle!M$10)/100,
IF($F294=TiltakstyperKostnadskalkyle!$B$11,($J294*TiltakstyperKostnadskalkyle!M$11)/100,
IF($F294=TiltakstyperKostnadskalkyle!$B$12,($J294*TiltakstyperKostnadskalkyle!M$12)/100,
IF($F294=TiltakstyperKostnadskalkyle!$B$13,($J294*TiltakstyperKostnadskalkyle!M$13)/100,
IF($F294=TiltakstyperKostnadskalkyle!$B$14,($J294*TiltakstyperKostnadskalkyle!M$14)/100,
IF($F294=TiltakstyperKostnadskalkyle!$B$15,($J294*TiltakstyperKostnadskalkyle!M$15)/100,
"0")))))))))))</f>
        <v>0</v>
      </c>
      <c r="U294" s="32"/>
      <c r="V294" s="32"/>
      <c r="W294" s="18" t="str">
        <f>IF($F294=TiltakstyperKostnadskalkyle!$B$5,($J294*TiltakstyperKostnadskalkyle!P$5)/100,
IF($F294=TiltakstyperKostnadskalkyle!$B$6,($J294*TiltakstyperKostnadskalkyle!P$6)/100,
IF($F294=TiltakstyperKostnadskalkyle!$B$7,($J294*TiltakstyperKostnadskalkyle!P$7)/100,
IF($F294=TiltakstyperKostnadskalkyle!$B$8,($J294*TiltakstyperKostnadskalkyle!P$8)/100,
IF($F294=TiltakstyperKostnadskalkyle!$B$9,($J294*TiltakstyperKostnadskalkyle!P$9)/100,
IF($F294=TiltakstyperKostnadskalkyle!$B$10,($J294*TiltakstyperKostnadskalkyle!P$10)/100,
IF($F294=TiltakstyperKostnadskalkyle!$B$11,($J294*TiltakstyperKostnadskalkyle!P$11)/100,
IF($F294=TiltakstyperKostnadskalkyle!$B$12,($J294*TiltakstyperKostnadskalkyle!P$12)/100,
IF($F294=TiltakstyperKostnadskalkyle!$B$13,($J294*TiltakstyperKostnadskalkyle!P$13)/100,
IF($F294=TiltakstyperKostnadskalkyle!$B$14,($J294*TiltakstyperKostnadskalkyle!P$14)/100,
IF($F294=TiltakstyperKostnadskalkyle!$B$15,($J294*TiltakstyperKostnadskalkyle!P$15)/100,
"0")))))))))))</f>
        <v>0</v>
      </c>
      <c r="Y294" s="223"/>
    </row>
    <row r="295" spans="2:25" ht="14.45" customHeight="1" x14ac:dyDescent="0.25">
      <c r="B295" s="20" t="s">
        <v>25</v>
      </c>
      <c r="C295" s="22"/>
      <c r="D295" s="22"/>
      <c r="E295" s="22"/>
      <c r="F295" s="39"/>
      <c r="G295" s="22"/>
      <c r="H295" s="23"/>
      <c r="I295" s="27"/>
      <c r="J295" s="18">
        <f>IF(F295=TiltakstyperKostnadskalkyle!$B$5,TiltakstyperKostnadskalkyle!$R$5*Handlingsplan!H295,
IF(F295=TiltakstyperKostnadskalkyle!$B$6,TiltakstyperKostnadskalkyle!$R$6*Handlingsplan!H295,
IF(F295=TiltakstyperKostnadskalkyle!$B$7,TiltakstyperKostnadskalkyle!$R$7*Handlingsplan!H295,
IF(F295=TiltakstyperKostnadskalkyle!$B$8,TiltakstyperKostnadskalkyle!$R$8*Handlingsplan!H295,
IF(F295=TiltakstyperKostnadskalkyle!$B$9,TiltakstyperKostnadskalkyle!$R$9*Handlingsplan!H295,
IF(F295=TiltakstyperKostnadskalkyle!$B$10,TiltakstyperKostnadskalkyle!$R$10*Handlingsplan!H295,
IF(F295=TiltakstyperKostnadskalkyle!$B$11,TiltakstyperKostnadskalkyle!$R$11*Handlingsplan!H295,
IF(F295=TiltakstyperKostnadskalkyle!$B$12,TiltakstyperKostnadskalkyle!$R$12*Handlingsplan!H295,
IF(F295=TiltakstyperKostnadskalkyle!$B$13,TiltakstyperKostnadskalkyle!$R$13*Handlingsplan!H295,
IF(F295=TiltakstyperKostnadskalkyle!$B$14,TiltakstyperKostnadskalkyle!$R$14*Handlingsplan!H295,
IF(F295=TiltakstyperKostnadskalkyle!$B$15,TiltakstyperKostnadskalkyle!$R$15*Handlingsplan!H295,
0)))))))))))</f>
        <v>0</v>
      </c>
      <c r="K295" s="18" t="str">
        <f>IF($F295=TiltakstyperKostnadskalkyle!$B$5,($J295*TiltakstyperKostnadskalkyle!D$5)/100,
IF($F295=TiltakstyperKostnadskalkyle!$B$6,($J295*TiltakstyperKostnadskalkyle!D$6)/100,
IF($F295=TiltakstyperKostnadskalkyle!$B$7,($J295*TiltakstyperKostnadskalkyle!D$7)/100,
IF($F295=TiltakstyperKostnadskalkyle!$B$8,($J295*TiltakstyperKostnadskalkyle!D$8)/100,
IF($F295=TiltakstyperKostnadskalkyle!$B$9,($J295*TiltakstyperKostnadskalkyle!D$9)/100,
IF($F295=TiltakstyperKostnadskalkyle!$B$10,($J295*TiltakstyperKostnadskalkyle!D$10)/100,
IF($F295=TiltakstyperKostnadskalkyle!$B$11,($J295*TiltakstyperKostnadskalkyle!D$11)/100,
IF($F295=TiltakstyperKostnadskalkyle!$B$12,($J295*TiltakstyperKostnadskalkyle!D$12)/100,
IF($F295=TiltakstyperKostnadskalkyle!$B$13,($J295*TiltakstyperKostnadskalkyle!D$13)/100,
IF($F295=TiltakstyperKostnadskalkyle!$B$14,($J295*TiltakstyperKostnadskalkyle!D$14)/100,
IF($F295=TiltakstyperKostnadskalkyle!$B$15,($J295*TiltakstyperKostnadskalkyle!D$15)/100,
"0")))))))))))</f>
        <v>0</v>
      </c>
      <c r="L295" s="18" t="str">
        <f>IF($F295=TiltakstyperKostnadskalkyle!$B$5,($J295*TiltakstyperKostnadskalkyle!E$5)/100,
IF($F295=TiltakstyperKostnadskalkyle!$B$6,($J295*TiltakstyperKostnadskalkyle!E$6)/100,
IF($F295=TiltakstyperKostnadskalkyle!$B$7,($J295*TiltakstyperKostnadskalkyle!E$7)/100,
IF($F295=TiltakstyperKostnadskalkyle!$B$8,($J295*TiltakstyperKostnadskalkyle!E$8)/100,
IF($F295=TiltakstyperKostnadskalkyle!$B$9,($J295*TiltakstyperKostnadskalkyle!E$9)/100,
IF($F295=TiltakstyperKostnadskalkyle!$B$10,($J295*TiltakstyperKostnadskalkyle!E$10)/100,
IF($F295=TiltakstyperKostnadskalkyle!$B$11,($J295*TiltakstyperKostnadskalkyle!E$11)/100,
IF($F295=TiltakstyperKostnadskalkyle!$B$12,($J295*TiltakstyperKostnadskalkyle!E$12)/100,
IF($F295=TiltakstyperKostnadskalkyle!$B$13,($J295*TiltakstyperKostnadskalkyle!E$13)/100,
IF($F295=TiltakstyperKostnadskalkyle!$B$14,($J295*TiltakstyperKostnadskalkyle!E$14)/100,
IF($F295=TiltakstyperKostnadskalkyle!$B$15,($J295*TiltakstyperKostnadskalkyle!E$15)/100,
"0")))))))))))</f>
        <v>0</v>
      </c>
      <c r="M295" s="18" t="str">
        <f>IF($F295=TiltakstyperKostnadskalkyle!$B$5,($J295*TiltakstyperKostnadskalkyle!F$5)/100,
IF($F295=TiltakstyperKostnadskalkyle!$B$6,($J295*TiltakstyperKostnadskalkyle!F$6)/100,
IF($F295=TiltakstyperKostnadskalkyle!$B$7,($J295*TiltakstyperKostnadskalkyle!F$7)/100,
IF($F295=TiltakstyperKostnadskalkyle!$B$8,($J295*TiltakstyperKostnadskalkyle!F$8)/100,
IF($F295=TiltakstyperKostnadskalkyle!$B$9,($J295*TiltakstyperKostnadskalkyle!F$9)/100,
IF($F295=TiltakstyperKostnadskalkyle!$B$10,($J295*TiltakstyperKostnadskalkyle!F$10)/100,
IF($F295=TiltakstyperKostnadskalkyle!$B$11,($J295*TiltakstyperKostnadskalkyle!F$11)/100,
IF($F295=TiltakstyperKostnadskalkyle!$B$12,($J295*TiltakstyperKostnadskalkyle!F$12)/100,
IF($F295=TiltakstyperKostnadskalkyle!$B$13,($J295*TiltakstyperKostnadskalkyle!F$13)/100,
IF($F295=TiltakstyperKostnadskalkyle!$B$14,($J295*TiltakstyperKostnadskalkyle!F$14)/100,
IF($F295=TiltakstyperKostnadskalkyle!$B$15,($J295*TiltakstyperKostnadskalkyle!F$15)/100,
"0")))))))))))</f>
        <v>0</v>
      </c>
      <c r="N295" s="18" t="str">
        <f>IF($F295=TiltakstyperKostnadskalkyle!$B$5,($J295*TiltakstyperKostnadskalkyle!G$5)/100,
IF($F295=TiltakstyperKostnadskalkyle!$B$6,($J295*TiltakstyperKostnadskalkyle!G$6)/100,
IF($F295=TiltakstyperKostnadskalkyle!$B$7,($J295*TiltakstyperKostnadskalkyle!G$7)/100,
IF($F295=TiltakstyperKostnadskalkyle!$B$8,($J295*TiltakstyperKostnadskalkyle!G$8)/100,
IF($F295=TiltakstyperKostnadskalkyle!$B$9,($J295*TiltakstyperKostnadskalkyle!G$9)/100,
IF($F295=TiltakstyperKostnadskalkyle!$B$10,($J295*TiltakstyperKostnadskalkyle!G$10)/100,
IF($F295=TiltakstyperKostnadskalkyle!$B$11,($J295*TiltakstyperKostnadskalkyle!G$11)/100,
IF($F295=TiltakstyperKostnadskalkyle!$B$12,($J295*TiltakstyperKostnadskalkyle!G$12)/100,
IF($F295=TiltakstyperKostnadskalkyle!$B$13,($J295*TiltakstyperKostnadskalkyle!G$13)/100,
IF($F295=TiltakstyperKostnadskalkyle!$B$14,($J295*TiltakstyperKostnadskalkyle!G$14)/100,
IF($F295=TiltakstyperKostnadskalkyle!$B$15,($J295*TiltakstyperKostnadskalkyle!G$15)/100,
"0")))))))))))</f>
        <v>0</v>
      </c>
      <c r="O295" s="18" t="str">
        <f>IF($F295=TiltakstyperKostnadskalkyle!$B$5,($J295*TiltakstyperKostnadskalkyle!H$5)/100,
IF($F295=TiltakstyperKostnadskalkyle!$B$6,($J295*TiltakstyperKostnadskalkyle!H$6)/100,
IF($F295=TiltakstyperKostnadskalkyle!$B$7,($J295*TiltakstyperKostnadskalkyle!H$7)/100,
IF($F295=TiltakstyperKostnadskalkyle!$B$8,($J295*TiltakstyperKostnadskalkyle!H$8)/100,
IF($F295=TiltakstyperKostnadskalkyle!$B$9,($J295*TiltakstyperKostnadskalkyle!H$9)/100,
IF($F295=TiltakstyperKostnadskalkyle!$B$10,($J295*TiltakstyperKostnadskalkyle!H$10)/100,
IF($F295=TiltakstyperKostnadskalkyle!$B$11,($J295*TiltakstyperKostnadskalkyle!H$11)/100,
IF($F295=TiltakstyperKostnadskalkyle!$B$12,($J295*TiltakstyperKostnadskalkyle!H$12)/100,
IF($F295=TiltakstyperKostnadskalkyle!$B$13,($J295*TiltakstyperKostnadskalkyle!H$13)/100,
IF($F295=TiltakstyperKostnadskalkyle!$B$14,($J295*TiltakstyperKostnadskalkyle!H$14)/100,
IF($F295=TiltakstyperKostnadskalkyle!$B$15,($J295*TiltakstyperKostnadskalkyle!H$15)/100,
"0")))))))))))</f>
        <v>0</v>
      </c>
      <c r="P295" s="18" t="str">
        <f>IF($F295=TiltakstyperKostnadskalkyle!$B$5,($J295*TiltakstyperKostnadskalkyle!I$5)/100,
IF($F295=TiltakstyperKostnadskalkyle!$B$6,($J295*TiltakstyperKostnadskalkyle!I$6)/100,
IF($F295=TiltakstyperKostnadskalkyle!$B$7,($J295*TiltakstyperKostnadskalkyle!I$7)/100,
IF($F295=TiltakstyperKostnadskalkyle!$B$8,($J295*TiltakstyperKostnadskalkyle!I$8)/100,
IF($F295=TiltakstyperKostnadskalkyle!$B$9,($J295*TiltakstyperKostnadskalkyle!I$9)/100,
IF($F295=TiltakstyperKostnadskalkyle!$B$10,($J295*TiltakstyperKostnadskalkyle!I$10)/100,
IF($F295=TiltakstyperKostnadskalkyle!$B$11,($J295*TiltakstyperKostnadskalkyle!I$11)/100,
IF($F295=TiltakstyperKostnadskalkyle!$B$12,($J295*TiltakstyperKostnadskalkyle!I$12)/100,
IF($F295=TiltakstyperKostnadskalkyle!$B$13,($J295*TiltakstyperKostnadskalkyle!I$13)/100,
IF($F295=TiltakstyperKostnadskalkyle!$B$14,($J295*TiltakstyperKostnadskalkyle!I$14)/100,
IF($F295=TiltakstyperKostnadskalkyle!$B$15,($J295*TiltakstyperKostnadskalkyle!I$15)/100,
"0")))))))))))</f>
        <v>0</v>
      </c>
      <c r="Q295" s="18">
        <f t="shared" si="13"/>
        <v>0</v>
      </c>
      <c r="R295" s="18" t="str">
        <f>IF($F295=TiltakstyperKostnadskalkyle!$B$5,($J295*TiltakstyperKostnadskalkyle!K$5)/100,
IF($F295=TiltakstyperKostnadskalkyle!$B$6,($J295*TiltakstyperKostnadskalkyle!K$6)/100,
IF($F295=TiltakstyperKostnadskalkyle!$B$8,($J295*TiltakstyperKostnadskalkyle!K$8)/100,
IF($F295=TiltakstyperKostnadskalkyle!$B$9,($J295*TiltakstyperKostnadskalkyle!K$9)/100,
IF($F295=TiltakstyperKostnadskalkyle!$B$10,($J295*TiltakstyperKostnadskalkyle!K$10)/100,
IF($F295=TiltakstyperKostnadskalkyle!$B$11,($J295*TiltakstyperKostnadskalkyle!K$11)/100,
IF($F295=TiltakstyperKostnadskalkyle!$B$12,($J295*TiltakstyperKostnadskalkyle!K$12)/100,
IF($F295=TiltakstyperKostnadskalkyle!$B$13,($J295*TiltakstyperKostnadskalkyle!K$13)/100,
IF($F295=TiltakstyperKostnadskalkyle!$B$14,($J295*TiltakstyperKostnadskalkyle!K$14)/100,
"0")))))))))</f>
        <v>0</v>
      </c>
      <c r="S295" s="18">
        <f t="shared" si="14"/>
        <v>0</v>
      </c>
      <c r="T295" s="18" t="str">
        <f>IF($F295=TiltakstyperKostnadskalkyle!$B$5,($J295*TiltakstyperKostnadskalkyle!M$5)/100,
IF($F295=TiltakstyperKostnadskalkyle!$B$6,($J295*TiltakstyperKostnadskalkyle!M$6)/100,
IF($F295=TiltakstyperKostnadskalkyle!$B$7,($J295*TiltakstyperKostnadskalkyle!M$7)/100,
IF($F295=TiltakstyperKostnadskalkyle!$B$8,($J295*TiltakstyperKostnadskalkyle!M$8)/100,
IF($F295=TiltakstyperKostnadskalkyle!$B$9,($J295*TiltakstyperKostnadskalkyle!M$9)/100,
IF($F295=TiltakstyperKostnadskalkyle!$B$10,($J295*TiltakstyperKostnadskalkyle!M$10)/100,
IF($F295=TiltakstyperKostnadskalkyle!$B$11,($J295*TiltakstyperKostnadskalkyle!M$11)/100,
IF($F295=TiltakstyperKostnadskalkyle!$B$12,($J295*TiltakstyperKostnadskalkyle!M$12)/100,
IF($F295=TiltakstyperKostnadskalkyle!$B$13,($J295*TiltakstyperKostnadskalkyle!M$13)/100,
IF($F295=TiltakstyperKostnadskalkyle!$B$14,($J295*TiltakstyperKostnadskalkyle!M$14)/100,
IF($F295=TiltakstyperKostnadskalkyle!$B$15,($J295*TiltakstyperKostnadskalkyle!M$15)/100,
"0")))))))))))</f>
        <v>0</v>
      </c>
      <c r="U295" s="32"/>
      <c r="V295" s="32"/>
      <c r="W295" s="18" t="str">
        <f>IF($F295=TiltakstyperKostnadskalkyle!$B$5,($J295*TiltakstyperKostnadskalkyle!P$5)/100,
IF($F295=TiltakstyperKostnadskalkyle!$B$6,($J295*TiltakstyperKostnadskalkyle!P$6)/100,
IF($F295=TiltakstyperKostnadskalkyle!$B$7,($J295*TiltakstyperKostnadskalkyle!P$7)/100,
IF($F295=TiltakstyperKostnadskalkyle!$B$8,($J295*TiltakstyperKostnadskalkyle!P$8)/100,
IF($F295=TiltakstyperKostnadskalkyle!$B$9,($J295*TiltakstyperKostnadskalkyle!P$9)/100,
IF($F295=TiltakstyperKostnadskalkyle!$B$10,($J295*TiltakstyperKostnadskalkyle!P$10)/100,
IF($F295=TiltakstyperKostnadskalkyle!$B$11,($J295*TiltakstyperKostnadskalkyle!P$11)/100,
IF($F295=TiltakstyperKostnadskalkyle!$B$12,($J295*TiltakstyperKostnadskalkyle!P$12)/100,
IF($F295=TiltakstyperKostnadskalkyle!$B$13,($J295*TiltakstyperKostnadskalkyle!P$13)/100,
IF($F295=TiltakstyperKostnadskalkyle!$B$14,($J295*TiltakstyperKostnadskalkyle!P$14)/100,
IF($F295=TiltakstyperKostnadskalkyle!$B$15,($J295*TiltakstyperKostnadskalkyle!P$15)/100,
"0")))))))))))</f>
        <v>0</v>
      </c>
      <c r="Y295" s="223"/>
    </row>
    <row r="296" spans="2:25" ht="14.45" customHeight="1" x14ac:dyDescent="0.25">
      <c r="B296" s="20" t="s">
        <v>25</v>
      </c>
      <c r="C296" s="22"/>
      <c r="D296" s="22"/>
      <c r="E296" s="22"/>
      <c r="F296" s="39"/>
      <c r="G296" s="22"/>
      <c r="H296" s="23"/>
      <c r="I296" s="27"/>
      <c r="J296" s="18">
        <f>IF(F296=TiltakstyperKostnadskalkyle!$B$5,TiltakstyperKostnadskalkyle!$R$5*Handlingsplan!H296,
IF(F296=TiltakstyperKostnadskalkyle!$B$6,TiltakstyperKostnadskalkyle!$R$6*Handlingsplan!H296,
IF(F296=TiltakstyperKostnadskalkyle!$B$7,TiltakstyperKostnadskalkyle!$R$7*Handlingsplan!H296,
IF(F296=TiltakstyperKostnadskalkyle!$B$8,TiltakstyperKostnadskalkyle!$R$8*Handlingsplan!H296,
IF(F296=TiltakstyperKostnadskalkyle!$B$9,TiltakstyperKostnadskalkyle!$R$9*Handlingsplan!H296,
IF(F296=TiltakstyperKostnadskalkyle!$B$10,TiltakstyperKostnadskalkyle!$R$10*Handlingsplan!H296,
IF(F296=TiltakstyperKostnadskalkyle!$B$11,TiltakstyperKostnadskalkyle!$R$11*Handlingsplan!H296,
IF(F296=TiltakstyperKostnadskalkyle!$B$12,TiltakstyperKostnadskalkyle!$R$12*Handlingsplan!H296,
IF(F296=TiltakstyperKostnadskalkyle!$B$13,TiltakstyperKostnadskalkyle!$R$13*Handlingsplan!H296,
IF(F296=TiltakstyperKostnadskalkyle!$B$14,TiltakstyperKostnadskalkyle!$R$14*Handlingsplan!H296,
IF(F296=TiltakstyperKostnadskalkyle!$B$15,TiltakstyperKostnadskalkyle!$R$15*Handlingsplan!H296,
0)))))))))))</f>
        <v>0</v>
      </c>
      <c r="K296" s="18" t="str">
        <f>IF($F296=TiltakstyperKostnadskalkyle!$B$5,($J296*TiltakstyperKostnadskalkyle!D$5)/100,
IF($F296=TiltakstyperKostnadskalkyle!$B$6,($J296*TiltakstyperKostnadskalkyle!D$6)/100,
IF($F296=TiltakstyperKostnadskalkyle!$B$7,($J296*TiltakstyperKostnadskalkyle!D$7)/100,
IF($F296=TiltakstyperKostnadskalkyle!$B$8,($J296*TiltakstyperKostnadskalkyle!D$8)/100,
IF($F296=TiltakstyperKostnadskalkyle!$B$9,($J296*TiltakstyperKostnadskalkyle!D$9)/100,
IF($F296=TiltakstyperKostnadskalkyle!$B$10,($J296*TiltakstyperKostnadskalkyle!D$10)/100,
IF($F296=TiltakstyperKostnadskalkyle!$B$11,($J296*TiltakstyperKostnadskalkyle!D$11)/100,
IF($F296=TiltakstyperKostnadskalkyle!$B$12,($J296*TiltakstyperKostnadskalkyle!D$12)/100,
IF($F296=TiltakstyperKostnadskalkyle!$B$13,($J296*TiltakstyperKostnadskalkyle!D$13)/100,
IF($F296=TiltakstyperKostnadskalkyle!$B$14,($J296*TiltakstyperKostnadskalkyle!D$14)/100,
IF($F296=TiltakstyperKostnadskalkyle!$B$15,($J296*TiltakstyperKostnadskalkyle!D$15)/100,
"0")))))))))))</f>
        <v>0</v>
      </c>
      <c r="L296" s="18" t="str">
        <f>IF($F296=TiltakstyperKostnadskalkyle!$B$5,($J296*TiltakstyperKostnadskalkyle!E$5)/100,
IF($F296=TiltakstyperKostnadskalkyle!$B$6,($J296*TiltakstyperKostnadskalkyle!E$6)/100,
IF($F296=TiltakstyperKostnadskalkyle!$B$7,($J296*TiltakstyperKostnadskalkyle!E$7)/100,
IF($F296=TiltakstyperKostnadskalkyle!$B$8,($J296*TiltakstyperKostnadskalkyle!E$8)/100,
IF($F296=TiltakstyperKostnadskalkyle!$B$9,($J296*TiltakstyperKostnadskalkyle!E$9)/100,
IF($F296=TiltakstyperKostnadskalkyle!$B$10,($J296*TiltakstyperKostnadskalkyle!E$10)/100,
IF($F296=TiltakstyperKostnadskalkyle!$B$11,($J296*TiltakstyperKostnadskalkyle!E$11)/100,
IF($F296=TiltakstyperKostnadskalkyle!$B$12,($J296*TiltakstyperKostnadskalkyle!E$12)/100,
IF($F296=TiltakstyperKostnadskalkyle!$B$13,($J296*TiltakstyperKostnadskalkyle!E$13)/100,
IF($F296=TiltakstyperKostnadskalkyle!$B$14,($J296*TiltakstyperKostnadskalkyle!E$14)/100,
IF($F296=TiltakstyperKostnadskalkyle!$B$15,($J296*TiltakstyperKostnadskalkyle!E$15)/100,
"0")))))))))))</f>
        <v>0</v>
      </c>
      <c r="M296" s="18" t="str">
        <f>IF($F296=TiltakstyperKostnadskalkyle!$B$5,($J296*TiltakstyperKostnadskalkyle!F$5)/100,
IF($F296=TiltakstyperKostnadskalkyle!$B$6,($J296*TiltakstyperKostnadskalkyle!F$6)/100,
IF($F296=TiltakstyperKostnadskalkyle!$B$7,($J296*TiltakstyperKostnadskalkyle!F$7)/100,
IF($F296=TiltakstyperKostnadskalkyle!$B$8,($J296*TiltakstyperKostnadskalkyle!F$8)/100,
IF($F296=TiltakstyperKostnadskalkyle!$B$9,($J296*TiltakstyperKostnadskalkyle!F$9)/100,
IF($F296=TiltakstyperKostnadskalkyle!$B$10,($J296*TiltakstyperKostnadskalkyle!F$10)/100,
IF($F296=TiltakstyperKostnadskalkyle!$B$11,($J296*TiltakstyperKostnadskalkyle!F$11)/100,
IF($F296=TiltakstyperKostnadskalkyle!$B$12,($J296*TiltakstyperKostnadskalkyle!F$12)/100,
IF($F296=TiltakstyperKostnadskalkyle!$B$13,($J296*TiltakstyperKostnadskalkyle!F$13)/100,
IF($F296=TiltakstyperKostnadskalkyle!$B$14,($J296*TiltakstyperKostnadskalkyle!F$14)/100,
IF($F296=TiltakstyperKostnadskalkyle!$B$15,($J296*TiltakstyperKostnadskalkyle!F$15)/100,
"0")))))))))))</f>
        <v>0</v>
      </c>
      <c r="N296" s="18" t="str">
        <f>IF($F296=TiltakstyperKostnadskalkyle!$B$5,($J296*TiltakstyperKostnadskalkyle!G$5)/100,
IF($F296=TiltakstyperKostnadskalkyle!$B$6,($J296*TiltakstyperKostnadskalkyle!G$6)/100,
IF($F296=TiltakstyperKostnadskalkyle!$B$7,($J296*TiltakstyperKostnadskalkyle!G$7)/100,
IF($F296=TiltakstyperKostnadskalkyle!$B$8,($J296*TiltakstyperKostnadskalkyle!G$8)/100,
IF($F296=TiltakstyperKostnadskalkyle!$B$9,($J296*TiltakstyperKostnadskalkyle!G$9)/100,
IF($F296=TiltakstyperKostnadskalkyle!$B$10,($J296*TiltakstyperKostnadskalkyle!G$10)/100,
IF($F296=TiltakstyperKostnadskalkyle!$B$11,($J296*TiltakstyperKostnadskalkyle!G$11)/100,
IF($F296=TiltakstyperKostnadskalkyle!$B$12,($J296*TiltakstyperKostnadskalkyle!G$12)/100,
IF($F296=TiltakstyperKostnadskalkyle!$B$13,($J296*TiltakstyperKostnadskalkyle!G$13)/100,
IF($F296=TiltakstyperKostnadskalkyle!$B$14,($J296*TiltakstyperKostnadskalkyle!G$14)/100,
IF($F296=TiltakstyperKostnadskalkyle!$B$15,($J296*TiltakstyperKostnadskalkyle!G$15)/100,
"0")))))))))))</f>
        <v>0</v>
      </c>
      <c r="O296" s="18" t="str">
        <f>IF($F296=TiltakstyperKostnadskalkyle!$B$5,($J296*TiltakstyperKostnadskalkyle!H$5)/100,
IF($F296=TiltakstyperKostnadskalkyle!$B$6,($J296*TiltakstyperKostnadskalkyle!H$6)/100,
IF($F296=TiltakstyperKostnadskalkyle!$B$7,($J296*TiltakstyperKostnadskalkyle!H$7)/100,
IF($F296=TiltakstyperKostnadskalkyle!$B$8,($J296*TiltakstyperKostnadskalkyle!H$8)/100,
IF($F296=TiltakstyperKostnadskalkyle!$B$9,($J296*TiltakstyperKostnadskalkyle!H$9)/100,
IF($F296=TiltakstyperKostnadskalkyle!$B$10,($J296*TiltakstyperKostnadskalkyle!H$10)/100,
IF($F296=TiltakstyperKostnadskalkyle!$B$11,($J296*TiltakstyperKostnadskalkyle!H$11)/100,
IF($F296=TiltakstyperKostnadskalkyle!$B$12,($J296*TiltakstyperKostnadskalkyle!H$12)/100,
IF($F296=TiltakstyperKostnadskalkyle!$B$13,($J296*TiltakstyperKostnadskalkyle!H$13)/100,
IF($F296=TiltakstyperKostnadskalkyle!$B$14,($J296*TiltakstyperKostnadskalkyle!H$14)/100,
IF($F296=TiltakstyperKostnadskalkyle!$B$15,($J296*TiltakstyperKostnadskalkyle!H$15)/100,
"0")))))))))))</f>
        <v>0</v>
      </c>
      <c r="P296" s="18" t="str">
        <f>IF($F296=TiltakstyperKostnadskalkyle!$B$5,($J296*TiltakstyperKostnadskalkyle!I$5)/100,
IF($F296=TiltakstyperKostnadskalkyle!$B$6,($J296*TiltakstyperKostnadskalkyle!I$6)/100,
IF($F296=TiltakstyperKostnadskalkyle!$B$7,($J296*TiltakstyperKostnadskalkyle!I$7)/100,
IF($F296=TiltakstyperKostnadskalkyle!$B$8,($J296*TiltakstyperKostnadskalkyle!I$8)/100,
IF($F296=TiltakstyperKostnadskalkyle!$B$9,($J296*TiltakstyperKostnadskalkyle!I$9)/100,
IF($F296=TiltakstyperKostnadskalkyle!$B$10,($J296*TiltakstyperKostnadskalkyle!I$10)/100,
IF($F296=TiltakstyperKostnadskalkyle!$B$11,($J296*TiltakstyperKostnadskalkyle!I$11)/100,
IF($F296=TiltakstyperKostnadskalkyle!$B$12,($J296*TiltakstyperKostnadskalkyle!I$12)/100,
IF($F296=TiltakstyperKostnadskalkyle!$B$13,($J296*TiltakstyperKostnadskalkyle!I$13)/100,
IF($F296=TiltakstyperKostnadskalkyle!$B$14,($J296*TiltakstyperKostnadskalkyle!I$14)/100,
IF($F296=TiltakstyperKostnadskalkyle!$B$15,($J296*TiltakstyperKostnadskalkyle!I$15)/100,
"0")))))))))))</f>
        <v>0</v>
      </c>
      <c r="Q296" s="18">
        <f t="shared" si="13"/>
        <v>0</v>
      </c>
      <c r="R296" s="18" t="str">
        <f>IF($F296=TiltakstyperKostnadskalkyle!$B$5,($J296*TiltakstyperKostnadskalkyle!K$5)/100,
IF($F296=TiltakstyperKostnadskalkyle!$B$6,($J296*TiltakstyperKostnadskalkyle!K$6)/100,
IF($F296=TiltakstyperKostnadskalkyle!$B$8,($J296*TiltakstyperKostnadskalkyle!K$8)/100,
IF($F296=TiltakstyperKostnadskalkyle!$B$9,($J296*TiltakstyperKostnadskalkyle!K$9)/100,
IF($F296=TiltakstyperKostnadskalkyle!$B$10,($J296*TiltakstyperKostnadskalkyle!K$10)/100,
IF($F296=TiltakstyperKostnadskalkyle!$B$11,($J296*TiltakstyperKostnadskalkyle!K$11)/100,
IF($F296=TiltakstyperKostnadskalkyle!$B$12,($J296*TiltakstyperKostnadskalkyle!K$12)/100,
IF($F296=TiltakstyperKostnadskalkyle!$B$13,($J296*TiltakstyperKostnadskalkyle!K$13)/100,
IF($F296=TiltakstyperKostnadskalkyle!$B$14,($J296*TiltakstyperKostnadskalkyle!K$14)/100,
"0")))))))))</f>
        <v>0</v>
      </c>
      <c r="S296" s="18">
        <f t="shared" si="14"/>
        <v>0</v>
      </c>
      <c r="T296" s="18" t="str">
        <f>IF($F296=TiltakstyperKostnadskalkyle!$B$5,($J296*TiltakstyperKostnadskalkyle!M$5)/100,
IF($F296=TiltakstyperKostnadskalkyle!$B$6,($J296*TiltakstyperKostnadskalkyle!M$6)/100,
IF($F296=TiltakstyperKostnadskalkyle!$B$7,($J296*TiltakstyperKostnadskalkyle!M$7)/100,
IF($F296=TiltakstyperKostnadskalkyle!$B$8,($J296*TiltakstyperKostnadskalkyle!M$8)/100,
IF($F296=TiltakstyperKostnadskalkyle!$B$9,($J296*TiltakstyperKostnadskalkyle!M$9)/100,
IF($F296=TiltakstyperKostnadskalkyle!$B$10,($J296*TiltakstyperKostnadskalkyle!M$10)/100,
IF($F296=TiltakstyperKostnadskalkyle!$B$11,($J296*TiltakstyperKostnadskalkyle!M$11)/100,
IF($F296=TiltakstyperKostnadskalkyle!$B$12,($J296*TiltakstyperKostnadskalkyle!M$12)/100,
IF($F296=TiltakstyperKostnadskalkyle!$B$13,($J296*TiltakstyperKostnadskalkyle!M$13)/100,
IF($F296=TiltakstyperKostnadskalkyle!$B$14,($J296*TiltakstyperKostnadskalkyle!M$14)/100,
IF($F296=TiltakstyperKostnadskalkyle!$B$15,($J296*TiltakstyperKostnadskalkyle!M$15)/100,
"0")))))))))))</f>
        <v>0</v>
      </c>
      <c r="U296" s="32"/>
      <c r="V296" s="32"/>
      <c r="W296" s="18" t="str">
        <f>IF($F296=TiltakstyperKostnadskalkyle!$B$5,($J296*TiltakstyperKostnadskalkyle!P$5)/100,
IF($F296=TiltakstyperKostnadskalkyle!$B$6,($J296*TiltakstyperKostnadskalkyle!P$6)/100,
IF($F296=TiltakstyperKostnadskalkyle!$B$7,($J296*TiltakstyperKostnadskalkyle!P$7)/100,
IF($F296=TiltakstyperKostnadskalkyle!$B$8,($J296*TiltakstyperKostnadskalkyle!P$8)/100,
IF($F296=TiltakstyperKostnadskalkyle!$B$9,($J296*TiltakstyperKostnadskalkyle!P$9)/100,
IF($F296=TiltakstyperKostnadskalkyle!$B$10,($J296*TiltakstyperKostnadskalkyle!P$10)/100,
IF($F296=TiltakstyperKostnadskalkyle!$B$11,($J296*TiltakstyperKostnadskalkyle!P$11)/100,
IF($F296=TiltakstyperKostnadskalkyle!$B$12,($J296*TiltakstyperKostnadskalkyle!P$12)/100,
IF($F296=TiltakstyperKostnadskalkyle!$B$13,($J296*TiltakstyperKostnadskalkyle!P$13)/100,
IF($F296=TiltakstyperKostnadskalkyle!$B$14,($J296*TiltakstyperKostnadskalkyle!P$14)/100,
IF($F296=TiltakstyperKostnadskalkyle!$B$15,($J296*TiltakstyperKostnadskalkyle!P$15)/100,
"0")))))))))))</f>
        <v>0</v>
      </c>
      <c r="Y296" s="223"/>
    </row>
    <row r="297" spans="2:25" ht="14.45" customHeight="1" x14ac:dyDescent="0.25">
      <c r="B297" s="20" t="s">
        <v>25</v>
      </c>
      <c r="C297" s="22"/>
      <c r="D297" s="22"/>
      <c r="E297" s="22"/>
      <c r="F297" s="39"/>
      <c r="G297" s="22"/>
      <c r="H297" s="23"/>
      <c r="I297" s="27"/>
      <c r="J297" s="18">
        <f>IF(F297=TiltakstyperKostnadskalkyle!$B$5,TiltakstyperKostnadskalkyle!$R$5*Handlingsplan!H297,
IF(F297=TiltakstyperKostnadskalkyle!$B$6,TiltakstyperKostnadskalkyle!$R$6*Handlingsplan!H297,
IF(F297=TiltakstyperKostnadskalkyle!$B$7,TiltakstyperKostnadskalkyle!$R$7*Handlingsplan!H297,
IF(F297=TiltakstyperKostnadskalkyle!$B$8,TiltakstyperKostnadskalkyle!$R$8*Handlingsplan!H297,
IF(F297=TiltakstyperKostnadskalkyle!$B$9,TiltakstyperKostnadskalkyle!$R$9*Handlingsplan!H297,
IF(F297=TiltakstyperKostnadskalkyle!$B$10,TiltakstyperKostnadskalkyle!$R$10*Handlingsplan!H297,
IF(F297=TiltakstyperKostnadskalkyle!$B$11,TiltakstyperKostnadskalkyle!$R$11*Handlingsplan!H297,
IF(F297=TiltakstyperKostnadskalkyle!$B$12,TiltakstyperKostnadskalkyle!$R$12*Handlingsplan!H297,
IF(F297=TiltakstyperKostnadskalkyle!$B$13,TiltakstyperKostnadskalkyle!$R$13*Handlingsplan!H297,
IF(F297=TiltakstyperKostnadskalkyle!$B$14,TiltakstyperKostnadskalkyle!$R$14*Handlingsplan!H297,
IF(F297=TiltakstyperKostnadskalkyle!$B$15,TiltakstyperKostnadskalkyle!$R$15*Handlingsplan!H297,
0)))))))))))</f>
        <v>0</v>
      </c>
      <c r="K297" s="18" t="str">
        <f>IF($F297=TiltakstyperKostnadskalkyle!$B$5,($J297*TiltakstyperKostnadskalkyle!D$5)/100,
IF($F297=TiltakstyperKostnadskalkyle!$B$6,($J297*TiltakstyperKostnadskalkyle!D$6)/100,
IF($F297=TiltakstyperKostnadskalkyle!$B$7,($J297*TiltakstyperKostnadskalkyle!D$7)/100,
IF($F297=TiltakstyperKostnadskalkyle!$B$8,($J297*TiltakstyperKostnadskalkyle!D$8)/100,
IF($F297=TiltakstyperKostnadskalkyle!$B$9,($J297*TiltakstyperKostnadskalkyle!D$9)/100,
IF($F297=TiltakstyperKostnadskalkyle!$B$10,($J297*TiltakstyperKostnadskalkyle!D$10)/100,
IF($F297=TiltakstyperKostnadskalkyle!$B$11,($J297*TiltakstyperKostnadskalkyle!D$11)/100,
IF($F297=TiltakstyperKostnadskalkyle!$B$12,($J297*TiltakstyperKostnadskalkyle!D$12)/100,
IF($F297=TiltakstyperKostnadskalkyle!$B$13,($J297*TiltakstyperKostnadskalkyle!D$13)/100,
IF($F297=TiltakstyperKostnadskalkyle!$B$14,($J297*TiltakstyperKostnadskalkyle!D$14)/100,
IF($F297=TiltakstyperKostnadskalkyle!$B$15,($J297*TiltakstyperKostnadskalkyle!D$15)/100,
"0")))))))))))</f>
        <v>0</v>
      </c>
      <c r="L297" s="18" t="str">
        <f>IF($F297=TiltakstyperKostnadskalkyle!$B$5,($J297*TiltakstyperKostnadskalkyle!E$5)/100,
IF($F297=TiltakstyperKostnadskalkyle!$B$6,($J297*TiltakstyperKostnadskalkyle!E$6)/100,
IF($F297=TiltakstyperKostnadskalkyle!$B$7,($J297*TiltakstyperKostnadskalkyle!E$7)/100,
IF($F297=TiltakstyperKostnadskalkyle!$B$8,($J297*TiltakstyperKostnadskalkyle!E$8)/100,
IF($F297=TiltakstyperKostnadskalkyle!$B$9,($J297*TiltakstyperKostnadskalkyle!E$9)/100,
IF($F297=TiltakstyperKostnadskalkyle!$B$10,($J297*TiltakstyperKostnadskalkyle!E$10)/100,
IF($F297=TiltakstyperKostnadskalkyle!$B$11,($J297*TiltakstyperKostnadskalkyle!E$11)/100,
IF($F297=TiltakstyperKostnadskalkyle!$B$12,($J297*TiltakstyperKostnadskalkyle!E$12)/100,
IF($F297=TiltakstyperKostnadskalkyle!$B$13,($J297*TiltakstyperKostnadskalkyle!E$13)/100,
IF($F297=TiltakstyperKostnadskalkyle!$B$14,($J297*TiltakstyperKostnadskalkyle!E$14)/100,
IF($F297=TiltakstyperKostnadskalkyle!$B$15,($J297*TiltakstyperKostnadskalkyle!E$15)/100,
"0")))))))))))</f>
        <v>0</v>
      </c>
      <c r="M297" s="18" t="str">
        <f>IF($F297=TiltakstyperKostnadskalkyle!$B$5,($J297*TiltakstyperKostnadskalkyle!F$5)/100,
IF($F297=TiltakstyperKostnadskalkyle!$B$6,($J297*TiltakstyperKostnadskalkyle!F$6)/100,
IF($F297=TiltakstyperKostnadskalkyle!$B$7,($J297*TiltakstyperKostnadskalkyle!F$7)/100,
IF($F297=TiltakstyperKostnadskalkyle!$B$8,($J297*TiltakstyperKostnadskalkyle!F$8)/100,
IF($F297=TiltakstyperKostnadskalkyle!$B$9,($J297*TiltakstyperKostnadskalkyle!F$9)/100,
IF($F297=TiltakstyperKostnadskalkyle!$B$10,($J297*TiltakstyperKostnadskalkyle!F$10)/100,
IF($F297=TiltakstyperKostnadskalkyle!$B$11,($J297*TiltakstyperKostnadskalkyle!F$11)/100,
IF($F297=TiltakstyperKostnadskalkyle!$B$12,($J297*TiltakstyperKostnadskalkyle!F$12)/100,
IF($F297=TiltakstyperKostnadskalkyle!$B$13,($J297*TiltakstyperKostnadskalkyle!F$13)/100,
IF($F297=TiltakstyperKostnadskalkyle!$B$14,($J297*TiltakstyperKostnadskalkyle!F$14)/100,
IF($F297=TiltakstyperKostnadskalkyle!$B$15,($J297*TiltakstyperKostnadskalkyle!F$15)/100,
"0")))))))))))</f>
        <v>0</v>
      </c>
      <c r="N297" s="18" t="str">
        <f>IF($F297=TiltakstyperKostnadskalkyle!$B$5,($J297*TiltakstyperKostnadskalkyle!G$5)/100,
IF($F297=TiltakstyperKostnadskalkyle!$B$6,($J297*TiltakstyperKostnadskalkyle!G$6)/100,
IF($F297=TiltakstyperKostnadskalkyle!$B$7,($J297*TiltakstyperKostnadskalkyle!G$7)/100,
IF($F297=TiltakstyperKostnadskalkyle!$B$8,($J297*TiltakstyperKostnadskalkyle!G$8)/100,
IF($F297=TiltakstyperKostnadskalkyle!$B$9,($J297*TiltakstyperKostnadskalkyle!G$9)/100,
IF($F297=TiltakstyperKostnadskalkyle!$B$10,($J297*TiltakstyperKostnadskalkyle!G$10)/100,
IF($F297=TiltakstyperKostnadskalkyle!$B$11,($J297*TiltakstyperKostnadskalkyle!G$11)/100,
IF($F297=TiltakstyperKostnadskalkyle!$B$12,($J297*TiltakstyperKostnadskalkyle!G$12)/100,
IF($F297=TiltakstyperKostnadskalkyle!$B$13,($J297*TiltakstyperKostnadskalkyle!G$13)/100,
IF($F297=TiltakstyperKostnadskalkyle!$B$14,($J297*TiltakstyperKostnadskalkyle!G$14)/100,
IF($F297=TiltakstyperKostnadskalkyle!$B$15,($J297*TiltakstyperKostnadskalkyle!G$15)/100,
"0")))))))))))</f>
        <v>0</v>
      </c>
      <c r="O297" s="18" t="str">
        <f>IF($F297=TiltakstyperKostnadskalkyle!$B$5,($J297*TiltakstyperKostnadskalkyle!H$5)/100,
IF($F297=TiltakstyperKostnadskalkyle!$B$6,($J297*TiltakstyperKostnadskalkyle!H$6)/100,
IF($F297=TiltakstyperKostnadskalkyle!$B$7,($J297*TiltakstyperKostnadskalkyle!H$7)/100,
IF($F297=TiltakstyperKostnadskalkyle!$B$8,($J297*TiltakstyperKostnadskalkyle!H$8)/100,
IF($F297=TiltakstyperKostnadskalkyle!$B$9,($J297*TiltakstyperKostnadskalkyle!H$9)/100,
IF($F297=TiltakstyperKostnadskalkyle!$B$10,($J297*TiltakstyperKostnadskalkyle!H$10)/100,
IF($F297=TiltakstyperKostnadskalkyle!$B$11,($J297*TiltakstyperKostnadskalkyle!H$11)/100,
IF($F297=TiltakstyperKostnadskalkyle!$B$12,($J297*TiltakstyperKostnadskalkyle!H$12)/100,
IF($F297=TiltakstyperKostnadskalkyle!$B$13,($J297*TiltakstyperKostnadskalkyle!H$13)/100,
IF($F297=TiltakstyperKostnadskalkyle!$B$14,($J297*TiltakstyperKostnadskalkyle!H$14)/100,
IF($F297=TiltakstyperKostnadskalkyle!$B$15,($J297*TiltakstyperKostnadskalkyle!H$15)/100,
"0")))))))))))</f>
        <v>0</v>
      </c>
      <c r="P297" s="18" t="str">
        <f>IF($F297=TiltakstyperKostnadskalkyle!$B$5,($J297*TiltakstyperKostnadskalkyle!I$5)/100,
IF($F297=TiltakstyperKostnadskalkyle!$B$6,($J297*TiltakstyperKostnadskalkyle!I$6)/100,
IF($F297=TiltakstyperKostnadskalkyle!$B$7,($J297*TiltakstyperKostnadskalkyle!I$7)/100,
IF($F297=TiltakstyperKostnadskalkyle!$B$8,($J297*TiltakstyperKostnadskalkyle!I$8)/100,
IF($F297=TiltakstyperKostnadskalkyle!$B$9,($J297*TiltakstyperKostnadskalkyle!I$9)/100,
IF($F297=TiltakstyperKostnadskalkyle!$B$10,($J297*TiltakstyperKostnadskalkyle!I$10)/100,
IF($F297=TiltakstyperKostnadskalkyle!$B$11,($J297*TiltakstyperKostnadskalkyle!I$11)/100,
IF($F297=TiltakstyperKostnadskalkyle!$B$12,($J297*TiltakstyperKostnadskalkyle!I$12)/100,
IF($F297=TiltakstyperKostnadskalkyle!$B$13,($J297*TiltakstyperKostnadskalkyle!I$13)/100,
IF($F297=TiltakstyperKostnadskalkyle!$B$14,($J297*TiltakstyperKostnadskalkyle!I$14)/100,
IF($F297=TiltakstyperKostnadskalkyle!$B$15,($J297*TiltakstyperKostnadskalkyle!I$15)/100,
"0")))))))))))</f>
        <v>0</v>
      </c>
      <c r="Q297" s="18">
        <f t="shared" si="13"/>
        <v>0</v>
      </c>
      <c r="R297" s="18" t="str">
        <f>IF($F297=TiltakstyperKostnadskalkyle!$B$5,($J297*TiltakstyperKostnadskalkyle!K$5)/100,
IF($F297=TiltakstyperKostnadskalkyle!$B$6,($J297*TiltakstyperKostnadskalkyle!K$6)/100,
IF($F297=TiltakstyperKostnadskalkyle!$B$8,($J297*TiltakstyperKostnadskalkyle!K$8)/100,
IF($F297=TiltakstyperKostnadskalkyle!$B$9,($J297*TiltakstyperKostnadskalkyle!K$9)/100,
IF($F297=TiltakstyperKostnadskalkyle!$B$10,($J297*TiltakstyperKostnadskalkyle!K$10)/100,
IF($F297=TiltakstyperKostnadskalkyle!$B$11,($J297*TiltakstyperKostnadskalkyle!K$11)/100,
IF($F297=TiltakstyperKostnadskalkyle!$B$12,($J297*TiltakstyperKostnadskalkyle!K$12)/100,
IF($F297=TiltakstyperKostnadskalkyle!$B$13,($J297*TiltakstyperKostnadskalkyle!K$13)/100,
IF($F297=TiltakstyperKostnadskalkyle!$B$14,($J297*TiltakstyperKostnadskalkyle!K$14)/100,
"0")))))))))</f>
        <v>0</v>
      </c>
      <c r="S297" s="18">
        <f t="shared" si="14"/>
        <v>0</v>
      </c>
      <c r="T297" s="18" t="str">
        <f>IF($F297=TiltakstyperKostnadskalkyle!$B$5,($J297*TiltakstyperKostnadskalkyle!M$5)/100,
IF($F297=TiltakstyperKostnadskalkyle!$B$6,($J297*TiltakstyperKostnadskalkyle!M$6)/100,
IF($F297=TiltakstyperKostnadskalkyle!$B$7,($J297*TiltakstyperKostnadskalkyle!M$7)/100,
IF($F297=TiltakstyperKostnadskalkyle!$B$8,($J297*TiltakstyperKostnadskalkyle!M$8)/100,
IF($F297=TiltakstyperKostnadskalkyle!$B$9,($J297*TiltakstyperKostnadskalkyle!M$9)/100,
IF($F297=TiltakstyperKostnadskalkyle!$B$10,($J297*TiltakstyperKostnadskalkyle!M$10)/100,
IF($F297=TiltakstyperKostnadskalkyle!$B$11,($J297*TiltakstyperKostnadskalkyle!M$11)/100,
IF($F297=TiltakstyperKostnadskalkyle!$B$12,($J297*TiltakstyperKostnadskalkyle!M$12)/100,
IF($F297=TiltakstyperKostnadskalkyle!$B$13,($J297*TiltakstyperKostnadskalkyle!M$13)/100,
IF($F297=TiltakstyperKostnadskalkyle!$B$14,($J297*TiltakstyperKostnadskalkyle!M$14)/100,
IF($F297=TiltakstyperKostnadskalkyle!$B$15,($J297*TiltakstyperKostnadskalkyle!M$15)/100,
"0")))))))))))</f>
        <v>0</v>
      </c>
      <c r="U297" s="32"/>
      <c r="V297" s="32"/>
      <c r="W297" s="18" t="str">
        <f>IF($F297=TiltakstyperKostnadskalkyle!$B$5,($J297*TiltakstyperKostnadskalkyle!P$5)/100,
IF($F297=TiltakstyperKostnadskalkyle!$B$6,($J297*TiltakstyperKostnadskalkyle!P$6)/100,
IF($F297=TiltakstyperKostnadskalkyle!$B$7,($J297*TiltakstyperKostnadskalkyle!P$7)/100,
IF($F297=TiltakstyperKostnadskalkyle!$B$8,($J297*TiltakstyperKostnadskalkyle!P$8)/100,
IF($F297=TiltakstyperKostnadskalkyle!$B$9,($J297*TiltakstyperKostnadskalkyle!P$9)/100,
IF($F297=TiltakstyperKostnadskalkyle!$B$10,($J297*TiltakstyperKostnadskalkyle!P$10)/100,
IF($F297=TiltakstyperKostnadskalkyle!$B$11,($J297*TiltakstyperKostnadskalkyle!P$11)/100,
IF($F297=TiltakstyperKostnadskalkyle!$B$12,($J297*TiltakstyperKostnadskalkyle!P$12)/100,
IF($F297=TiltakstyperKostnadskalkyle!$B$13,($J297*TiltakstyperKostnadskalkyle!P$13)/100,
IF($F297=TiltakstyperKostnadskalkyle!$B$14,($J297*TiltakstyperKostnadskalkyle!P$14)/100,
IF($F297=TiltakstyperKostnadskalkyle!$B$15,($J297*TiltakstyperKostnadskalkyle!P$15)/100,
"0")))))))))))</f>
        <v>0</v>
      </c>
      <c r="Y297" s="223"/>
    </row>
    <row r="298" spans="2:25" ht="14.45" customHeight="1" x14ac:dyDescent="0.25">
      <c r="B298" s="20" t="s">
        <v>25</v>
      </c>
      <c r="C298" s="22"/>
      <c r="D298" s="22"/>
      <c r="E298" s="22"/>
      <c r="F298" s="39"/>
      <c r="G298" s="22"/>
      <c r="H298" s="23"/>
      <c r="I298" s="27"/>
      <c r="J298" s="18">
        <f>IF(F298=TiltakstyperKostnadskalkyle!$B$5,TiltakstyperKostnadskalkyle!$R$5*Handlingsplan!H298,
IF(F298=TiltakstyperKostnadskalkyle!$B$6,TiltakstyperKostnadskalkyle!$R$6*Handlingsplan!H298,
IF(F298=TiltakstyperKostnadskalkyle!$B$7,TiltakstyperKostnadskalkyle!$R$7*Handlingsplan!H298,
IF(F298=TiltakstyperKostnadskalkyle!$B$8,TiltakstyperKostnadskalkyle!$R$8*Handlingsplan!H298,
IF(F298=TiltakstyperKostnadskalkyle!$B$9,TiltakstyperKostnadskalkyle!$R$9*Handlingsplan!H298,
IF(F298=TiltakstyperKostnadskalkyle!$B$10,TiltakstyperKostnadskalkyle!$R$10*Handlingsplan!H298,
IF(F298=TiltakstyperKostnadskalkyle!$B$11,TiltakstyperKostnadskalkyle!$R$11*Handlingsplan!H298,
IF(F298=TiltakstyperKostnadskalkyle!$B$12,TiltakstyperKostnadskalkyle!$R$12*Handlingsplan!H298,
IF(F298=TiltakstyperKostnadskalkyle!$B$13,TiltakstyperKostnadskalkyle!$R$13*Handlingsplan!H298,
IF(F298=TiltakstyperKostnadskalkyle!$B$14,TiltakstyperKostnadskalkyle!$R$14*Handlingsplan!H298,
IF(F298=TiltakstyperKostnadskalkyle!$B$15,TiltakstyperKostnadskalkyle!$R$15*Handlingsplan!H298,
0)))))))))))</f>
        <v>0</v>
      </c>
      <c r="K298" s="18" t="str">
        <f>IF($F298=TiltakstyperKostnadskalkyle!$B$5,($J298*TiltakstyperKostnadskalkyle!D$5)/100,
IF($F298=TiltakstyperKostnadskalkyle!$B$6,($J298*TiltakstyperKostnadskalkyle!D$6)/100,
IF($F298=TiltakstyperKostnadskalkyle!$B$7,($J298*TiltakstyperKostnadskalkyle!D$7)/100,
IF($F298=TiltakstyperKostnadskalkyle!$B$8,($J298*TiltakstyperKostnadskalkyle!D$8)/100,
IF($F298=TiltakstyperKostnadskalkyle!$B$9,($J298*TiltakstyperKostnadskalkyle!D$9)/100,
IF($F298=TiltakstyperKostnadskalkyle!$B$10,($J298*TiltakstyperKostnadskalkyle!D$10)/100,
IF($F298=TiltakstyperKostnadskalkyle!$B$11,($J298*TiltakstyperKostnadskalkyle!D$11)/100,
IF($F298=TiltakstyperKostnadskalkyle!$B$12,($J298*TiltakstyperKostnadskalkyle!D$12)/100,
IF($F298=TiltakstyperKostnadskalkyle!$B$13,($J298*TiltakstyperKostnadskalkyle!D$13)/100,
IF($F298=TiltakstyperKostnadskalkyle!$B$14,($J298*TiltakstyperKostnadskalkyle!D$14)/100,
IF($F298=TiltakstyperKostnadskalkyle!$B$15,($J298*TiltakstyperKostnadskalkyle!D$15)/100,
"0")))))))))))</f>
        <v>0</v>
      </c>
      <c r="L298" s="18" t="str">
        <f>IF($F298=TiltakstyperKostnadskalkyle!$B$5,($J298*TiltakstyperKostnadskalkyle!E$5)/100,
IF($F298=TiltakstyperKostnadskalkyle!$B$6,($J298*TiltakstyperKostnadskalkyle!E$6)/100,
IF($F298=TiltakstyperKostnadskalkyle!$B$7,($J298*TiltakstyperKostnadskalkyle!E$7)/100,
IF($F298=TiltakstyperKostnadskalkyle!$B$8,($J298*TiltakstyperKostnadskalkyle!E$8)/100,
IF($F298=TiltakstyperKostnadskalkyle!$B$9,($J298*TiltakstyperKostnadskalkyle!E$9)/100,
IF($F298=TiltakstyperKostnadskalkyle!$B$10,($J298*TiltakstyperKostnadskalkyle!E$10)/100,
IF($F298=TiltakstyperKostnadskalkyle!$B$11,($J298*TiltakstyperKostnadskalkyle!E$11)/100,
IF($F298=TiltakstyperKostnadskalkyle!$B$12,($J298*TiltakstyperKostnadskalkyle!E$12)/100,
IF($F298=TiltakstyperKostnadskalkyle!$B$13,($J298*TiltakstyperKostnadskalkyle!E$13)/100,
IF($F298=TiltakstyperKostnadskalkyle!$B$14,($J298*TiltakstyperKostnadskalkyle!E$14)/100,
IF($F298=TiltakstyperKostnadskalkyle!$B$15,($J298*TiltakstyperKostnadskalkyle!E$15)/100,
"0")))))))))))</f>
        <v>0</v>
      </c>
      <c r="M298" s="18" t="str">
        <f>IF($F298=TiltakstyperKostnadskalkyle!$B$5,($J298*TiltakstyperKostnadskalkyle!F$5)/100,
IF($F298=TiltakstyperKostnadskalkyle!$B$6,($J298*TiltakstyperKostnadskalkyle!F$6)/100,
IF($F298=TiltakstyperKostnadskalkyle!$B$7,($J298*TiltakstyperKostnadskalkyle!F$7)/100,
IF($F298=TiltakstyperKostnadskalkyle!$B$8,($J298*TiltakstyperKostnadskalkyle!F$8)/100,
IF($F298=TiltakstyperKostnadskalkyle!$B$9,($J298*TiltakstyperKostnadskalkyle!F$9)/100,
IF($F298=TiltakstyperKostnadskalkyle!$B$10,($J298*TiltakstyperKostnadskalkyle!F$10)/100,
IF($F298=TiltakstyperKostnadskalkyle!$B$11,($J298*TiltakstyperKostnadskalkyle!F$11)/100,
IF($F298=TiltakstyperKostnadskalkyle!$B$12,($J298*TiltakstyperKostnadskalkyle!F$12)/100,
IF($F298=TiltakstyperKostnadskalkyle!$B$13,($J298*TiltakstyperKostnadskalkyle!F$13)/100,
IF($F298=TiltakstyperKostnadskalkyle!$B$14,($J298*TiltakstyperKostnadskalkyle!F$14)/100,
IF($F298=TiltakstyperKostnadskalkyle!$B$15,($J298*TiltakstyperKostnadskalkyle!F$15)/100,
"0")))))))))))</f>
        <v>0</v>
      </c>
      <c r="N298" s="18" t="str">
        <f>IF($F298=TiltakstyperKostnadskalkyle!$B$5,($J298*TiltakstyperKostnadskalkyle!G$5)/100,
IF($F298=TiltakstyperKostnadskalkyle!$B$6,($J298*TiltakstyperKostnadskalkyle!G$6)/100,
IF($F298=TiltakstyperKostnadskalkyle!$B$7,($J298*TiltakstyperKostnadskalkyle!G$7)/100,
IF($F298=TiltakstyperKostnadskalkyle!$B$8,($J298*TiltakstyperKostnadskalkyle!G$8)/100,
IF($F298=TiltakstyperKostnadskalkyle!$B$9,($J298*TiltakstyperKostnadskalkyle!G$9)/100,
IF($F298=TiltakstyperKostnadskalkyle!$B$10,($J298*TiltakstyperKostnadskalkyle!G$10)/100,
IF($F298=TiltakstyperKostnadskalkyle!$B$11,($J298*TiltakstyperKostnadskalkyle!G$11)/100,
IF($F298=TiltakstyperKostnadskalkyle!$B$12,($J298*TiltakstyperKostnadskalkyle!G$12)/100,
IF($F298=TiltakstyperKostnadskalkyle!$B$13,($J298*TiltakstyperKostnadskalkyle!G$13)/100,
IF($F298=TiltakstyperKostnadskalkyle!$B$14,($J298*TiltakstyperKostnadskalkyle!G$14)/100,
IF($F298=TiltakstyperKostnadskalkyle!$B$15,($J298*TiltakstyperKostnadskalkyle!G$15)/100,
"0")))))))))))</f>
        <v>0</v>
      </c>
      <c r="O298" s="18" t="str">
        <f>IF($F298=TiltakstyperKostnadskalkyle!$B$5,($J298*TiltakstyperKostnadskalkyle!H$5)/100,
IF($F298=TiltakstyperKostnadskalkyle!$B$6,($J298*TiltakstyperKostnadskalkyle!H$6)/100,
IF($F298=TiltakstyperKostnadskalkyle!$B$7,($J298*TiltakstyperKostnadskalkyle!H$7)/100,
IF($F298=TiltakstyperKostnadskalkyle!$B$8,($J298*TiltakstyperKostnadskalkyle!H$8)/100,
IF($F298=TiltakstyperKostnadskalkyle!$B$9,($J298*TiltakstyperKostnadskalkyle!H$9)/100,
IF($F298=TiltakstyperKostnadskalkyle!$B$10,($J298*TiltakstyperKostnadskalkyle!H$10)/100,
IF($F298=TiltakstyperKostnadskalkyle!$B$11,($J298*TiltakstyperKostnadskalkyle!H$11)/100,
IF($F298=TiltakstyperKostnadskalkyle!$B$12,($J298*TiltakstyperKostnadskalkyle!H$12)/100,
IF($F298=TiltakstyperKostnadskalkyle!$B$13,($J298*TiltakstyperKostnadskalkyle!H$13)/100,
IF($F298=TiltakstyperKostnadskalkyle!$B$14,($J298*TiltakstyperKostnadskalkyle!H$14)/100,
IF($F298=TiltakstyperKostnadskalkyle!$B$15,($J298*TiltakstyperKostnadskalkyle!H$15)/100,
"0")))))))))))</f>
        <v>0</v>
      </c>
      <c r="P298" s="18" t="str">
        <f>IF($F298=TiltakstyperKostnadskalkyle!$B$5,($J298*TiltakstyperKostnadskalkyle!I$5)/100,
IF($F298=TiltakstyperKostnadskalkyle!$B$6,($J298*TiltakstyperKostnadskalkyle!I$6)/100,
IF($F298=TiltakstyperKostnadskalkyle!$B$7,($J298*TiltakstyperKostnadskalkyle!I$7)/100,
IF($F298=TiltakstyperKostnadskalkyle!$B$8,($J298*TiltakstyperKostnadskalkyle!I$8)/100,
IF($F298=TiltakstyperKostnadskalkyle!$B$9,($J298*TiltakstyperKostnadskalkyle!I$9)/100,
IF($F298=TiltakstyperKostnadskalkyle!$B$10,($J298*TiltakstyperKostnadskalkyle!I$10)/100,
IF($F298=TiltakstyperKostnadskalkyle!$B$11,($J298*TiltakstyperKostnadskalkyle!I$11)/100,
IF($F298=TiltakstyperKostnadskalkyle!$B$12,($J298*TiltakstyperKostnadskalkyle!I$12)/100,
IF($F298=TiltakstyperKostnadskalkyle!$B$13,($J298*TiltakstyperKostnadskalkyle!I$13)/100,
IF($F298=TiltakstyperKostnadskalkyle!$B$14,($J298*TiltakstyperKostnadskalkyle!I$14)/100,
IF($F298=TiltakstyperKostnadskalkyle!$B$15,($J298*TiltakstyperKostnadskalkyle!I$15)/100,
"0")))))))))))</f>
        <v>0</v>
      </c>
      <c r="Q298" s="18">
        <f t="shared" si="13"/>
        <v>0</v>
      </c>
      <c r="R298" s="18" t="str">
        <f>IF($F298=TiltakstyperKostnadskalkyle!$B$5,($J298*TiltakstyperKostnadskalkyle!K$5)/100,
IF($F298=TiltakstyperKostnadskalkyle!$B$6,($J298*TiltakstyperKostnadskalkyle!K$6)/100,
IF($F298=TiltakstyperKostnadskalkyle!$B$8,($J298*TiltakstyperKostnadskalkyle!K$8)/100,
IF($F298=TiltakstyperKostnadskalkyle!$B$9,($J298*TiltakstyperKostnadskalkyle!K$9)/100,
IF($F298=TiltakstyperKostnadskalkyle!$B$10,($J298*TiltakstyperKostnadskalkyle!K$10)/100,
IF($F298=TiltakstyperKostnadskalkyle!$B$11,($J298*TiltakstyperKostnadskalkyle!K$11)/100,
IF($F298=TiltakstyperKostnadskalkyle!$B$12,($J298*TiltakstyperKostnadskalkyle!K$12)/100,
IF($F298=TiltakstyperKostnadskalkyle!$B$13,($J298*TiltakstyperKostnadskalkyle!K$13)/100,
IF($F298=TiltakstyperKostnadskalkyle!$B$14,($J298*TiltakstyperKostnadskalkyle!K$14)/100,
"0")))))))))</f>
        <v>0</v>
      </c>
      <c r="S298" s="18">
        <f t="shared" si="14"/>
        <v>0</v>
      </c>
      <c r="T298" s="18" t="str">
        <f>IF($F298=TiltakstyperKostnadskalkyle!$B$5,($J298*TiltakstyperKostnadskalkyle!M$5)/100,
IF($F298=TiltakstyperKostnadskalkyle!$B$6,($J298*TiltakstyperKostnadskalkyle!M$6)/100,
IF($F298=TiltakstyperKostnadskalkyle!$B$7,($J298*TiltakstyperKostnadskalkyle!M$7)/100,
IF($F298=TiltakstyperKostnadskalkyle!$B$8,($J298*TiltakstyperKostnadskalkyle!M$8)/100,
IF($F298=TiltakstyperKostnadskalkyle!$B$9,($J298*TiltakstyperKostnadskalkyle!M$9)/100,
IF($F298=TiltakstyperKostnadskalkyle!$B$10,($J298*TiltakstyperKostnadskalkyle!M$10)/100,
IF($F298=TiltakstyperKostnadskalkyle!$B$11,($J298*TiltakstyperKostnadskalkyle!M$11)/100,
IF($F298=TiltakstyperKostnadskalkyle!$B$12,($J298*TiltakstyperKostnadskalkyle!M$12)/100,
IF($F298=TiltakstyperKostnadskalkyle!$B$13,($J298*TiltakstyperKostnadskalkyle!M$13)/100,
IF($F298=TiltakstyperKostnadskalkyle!$B$14,($J298*TiltakstyperKostnadskalkyle!M$14)/100,
IF($F298=TiltakstyperKostnadskalkyle!$B$15,($J298*TiltakstyperKostnadskalkyle!M$15)/100,
"0")))))))))))</f>
        <v>0</v>
      </c>
      <c r="U298" s="32"/>
      <c r="V298" s="32"/>
      <c r="W298" s="18" t="str">
        <f>IF($F298=TiltakstyperKostnadskalkyle!$B$5,($J298*TiltakstyperKostnadskalkyle!P$5)/100,
IF($F298=TiltakstyperKostnadskalkyle!$B$6,($J298*TiltakstyperKostnadskalkyle!P$6)/100,
IF($F298=TiltakstyperKostnadskalkyle!$B$7,($J298*TiltakstyperKostnadskalkyle!P$7)/100,
IF($F298=TiltakstyperKostnadskalkyle!$B$8,($J298*TiltakstyperKostnadskalkyle!P$8)/100,
IF($F298=TiltakstyperKostnadskalkyle!$B$9,($J298*TiltakstyperKostnadskalkyle!P$9)/100,
IF($F298=TiltakstyperKostnadskalkyle!$B$10,($J298*TiltakstyperKostnadskalkyle!P$10)/100,
IF($F298=TiltakstyperKostnadskalkyle!$B$11,($J298*TiltakstyperKostnadskalkyle!P$11)/100,
IF($F298=TiltakstyperKostnadskalkyle!$B$12,($J298*TiltakstyperKostnadskalkyle!P$12)/100,
IF($F298=TiltakstyperKostnadskalkyle!$B$13,($J298*TiltakstyperKostnadskalkyle!P$13)/100,
IF($F298=TiltakstyperKostnadskalkyle!$B$14,($J298*TiltakstyperKostnadskalkyle!P$14)/100,
IF($F298=TiltakstyperKostnadskalkyle!$B$15,($J298*TiltakstyperKostnadskalkyle!P$15)/100,
"0")))))))))))</f>
        <v>0</v>
      </c>
      <c r="Y298" s="223"/>
    </row>
    <row r="299" spans="2:25" ht="14.45" customHeight="1" x14ac:dyDescent="0.25">
      <c r="B299" s="20" t="s">
        <v>25</v>
      </c>
      <c r="C299" s="22"/>
      <c r="D299" s="22"/>
      <c r="E299" s="22"/>
      <c r="F299" s="39"/>
      <c r="G299" s="22"/>
      <c r="H299" s="23"/>
      <c r="I299" s="27"/>
      <c r="J299" s="18">
        <f>IF(F299=TiltakstyperKostnadskalkyle!$B$5,TiltakstyperKostnadskalkyle!$R$5*Handlingsplan!H299,
IF(F299=TiltakstyperKostnadskalkyle!$B$6,TiltakstyperKostnadskalkyle!$R$6*Handlingsplan!H299,
IF(F299=TiltakstyperKostnadskalkyle!$B$7,TiltakstyperKostnadskalkyle!$R$7*Handlingsplan!H299,
IF(F299=TiltakstyperKostnadskalkyle!$B$8,TiltakstyperKostnadskalkyle!$R$8*Handlingsplan!H299,
IF(F299=TiltakstyperKostnadskalkyle!$B$9,TiltakstyperKostnadskalkyle!$R$9*Handlingsplan!H299,
IF(F299=TiltakstyperKostnadskalkyle!$B$10,TiltakstyperKostnadskalkyle!$R$10*Handlingsplan!H299,
IF(F299=TiltakstyperKostnadskalkyle!$B$11,TiltakstyperKostnadskalkyle!$R$11*Handlingsplan!H299,
IF(F299=TiltakstyperKostnadskalkyle!$B$12,TiltakstyperKostnadskalkyle!$R$12*Handlingsplan!H299,
IF(F299=TiltakstyperKostnadskalkyle!$B$13,TiltakstyperKostnadskalkyle!$R$13*Handlingsplan!H299,
IF(F299=TiltakstyperKostnadskalkyle!$B$14,TiltakstyperKostnadskalkyle!$R$14*Handlingsplan!H299,
IF(F299=TiltakstyperKostnadskalkyle!$B$15,TiltakstyperKostnadskalkyle!$R$15*Handlingsplan!H299,
0)))))))))))</f>
        <v>0</v>
      </c>
      <c r="K299" s="18" t="str">
        <f>IF($F299=TiltakstyperKostnadskalkyle!$B$5,($J299*TiltakstyperKostnadskalkyle!D$5)/100,
IF($F299=TiltakstyperKostnadskalkyle!$B$6,($J299*TiltakstyperKostnadskalkyle!D$6)/100,
IF($F299=TiltakstyperKostnadskalkyle!$B$7,($J299*TiltakstyperKostnadskalkyle!D$7)/100,
IF($F299=TiltakstyperKostnadskalkyle!$B$8,($J299*TiltakstyperKostnadskalkyle!D$8)/100,
IF($F299=TiltakstyperKostnadskalkyle!$B$9,($J299*TiltakstyperKostnadskalkyle!D$9)/100,
IF($F299=TiltakstyperKostnadskalkyle!$B$10,($J299*TiltakstyperKostnadskalkyle!D$10)/100,
IF($F299=TiltakstyperKostnadskalkyle!$B$11,($J299*TiltakstyperKostnadskalkyle!D$11)/100,
IF($F299=TiltakstyperKostnadskalkyle!$B$12,($J299*TiltakstyperKostnadskalkyle!D$12)/100,
IF($F299=TiltakstyperKostnadskalkyle!$B$13,($J299*TiltakstyperKostnadskalkyle!D$13)/100,
IF($F299=TiltakstyperKostnadskalkyle!$B$14,($J299*TiltakstyperKostnadskalkyle!D$14)/100,
IF($F299=TiltakstyperKostnadskalkyle!$B$15,($J299*TiltakstyperKostnadskalkyle!D$15)/100,
"0")))))))))))</f>
        <v>0</v>
      </c>
      <c r="L299" s="18" t="str">
        <f>IF($F299=TiltakstyperKostnadskalkyle!$B$5,($J299*TiltakstyperKostnadskalkyle!E$5)/100,
IF($F299=TiltakstyperKostnadskalkyle!$B$6,($J299*TiltakstyperKostnadskalkyle!E$6)/100,
IF($F299=TiltakstyperKostnadskalkyle!$B$7,($J299*TiltakstyperKostnadskalkyle!E$7)/100,
IF($F299=TiltakstyperKostnadskalkyle!$B$8,($J299*TiltakstyperKostnadskalkyle!E$8)/100,
IF($F299=TiltakstyperKostnadskalkyle!$B$9,($J299*TiltakstyperKostnadskalkyle!E$9)/100,
IF($F299=TiltakstyperKostnadskalkyle!$B$10,($J299*TiltakstyperKostnadskalkyle!E$10)/100,
IF($F299=TiltakstyperKostnadskalkyle!$B$11,($J299*TiltakstyperKostnadskalkyle!E$11)/100,
IF($F299=TiltakstyperKostnadskalkyle!$B$12,($J299*TiltakstyperKostnadskalkyle!E$12)/100,
IF($F299=TiltakstyperKostnadskalkyle!$B$13,($J299*TiltakstyperKostnadskalkyle!E$13)/100,
IF($F299=TiltakstyperKostnadskalkyle!$B$14,($J299*TiltakstyperKostnadskalkyle!E$14)/100,
IF($F299=TiltakstyperKostnadskalkyle!$B$15,($J299*TiltakstyperKostnadskalkyle!E$15)/100,
"0")))))))))))</f>
        <v>0</v>
      </c>
      <c r="M299" s="18" t="str">
        <f>IF($F299=TiltakstyperKostnadskalkyle!$B$5,($J299*TiltakstyperKostnadskalkyle!F$5)/100,
IF($F299=TiltakstyperKostnadskalkyle!$B$6,($J299*TiltakstyperKostnadskalkyle!F$6)/100,
IF($F299=TiltakstyperKostnadskalkyle!$B$7,($J299*TiltakstyperKostnadskalkyle!F$7)/100,
IF($F299=TiltakstyperKostnadskalkyle!$B$8,($J299*TiltakstyperKostnadskalkyle!F$8)/100,
IF($F299=TiltakstyperKostnadskalkyle!$B$9,($J299*TiltakstyperKostnadskalkyle!F$9)/100,
IF($F299=TiltakstyperKostnadskalkyle!$B$10,($J299*TiltakstyperKostnadskalkyle!F$10)/100,
IF($F299=TiltakstyperKostnadskalkyle!$B$11,($J299*TiltakstyperKostnadskalkyle!F$11)/100,
IF($F299=TiltakstyperKostnadskalkyle!$B$12,($J299*TiltakstyperKostnadskalkyle!F$12)/100,
IF($F299=TiltakstyperKostnadskalkyle!$B$13,($J299*TiltakstyperKostnadskalkyle!F$13)/100,
IF($F299=TiltakstyperKostnadskalkyle!$B$14,($J299*TiltakstyperKostnadskalkyle!F$14)/100,
IF($F299=TiltakstyperKostnadskalkyle!$B$15,($J299*TiltakstyperKostnadskalkyle!F$15)/100,
"0")))))))))))</f>
        <v>0</v>
      </c>
      <c r="N299" s="18" t="str">
        <f>IF($F299=TiltakstyperKostnadskalkyle!$B$5,($J299*TiltakstyperKostnadskalkyle!G$5)/100,
IF($F299=TiltakstyperKostnadskalkyle!$B$6,($J299*TiltakstyperKostnadskalkyle!G$6)/100,
IF($F299=TiltakstyperKostnadskalkyle!$B$7,($J299*TiltakstyperKostnadskalkyle!G$7)/100,
IF($F299=TiltakstyperKostnadskalkyle!$B$8,($J299*TiltakstyperKostnadskalkyle!G$8)/100,
IF($F299=TiltakstyperKostnadskalkyle!$B$9,($J299*TiltakstyperKostnadskalkyle!G$9)/100,
IF($F299=TiltakstyperKostnadskalkyle!$B$10,($J299*TiltakstyperKostnadskalkyle!G$10)/100,
IF($F299=TiltakstyperKostnadskalkyle!$B$11,($J299*TiltakstyperKostnadskalkyle!G$11)/100,
IF($F299=TiltakstyperKostnadskalkyle!$B$12,($J299*TiltakstyperKostnadskalkyle!G$12)/100,
IF($F299=TiltakstyperKostnadskalkyle!$B$13,($J299*TiltakstyperKostnadskalkyle!G$13)/100,
IF($F299=TiltakstyperKostnadskalkyle!$B$14,($J299*TiltakstyperKostnadskalkyle!G$14)/100,
IF($F299=TiltakstyperKostnadskalkyle!$B$15,($J299*TiltakstyperKostnadskalkyle!G$15)/100,
"0")))))))))))</f>
        <v>0</v>
      </c>
      <c r="O299" s="18" t="str">
        <f>IF($F299=TiltakstyperKostnadskalkyle!$B$5,($J299*TiltakstyperKostnadskalkyle!H$5)/100,
IF($F299=TiltakstyperKostnadskalkyle!$B$6,($J299*TiltakstyperKostnadskalkyle!H$6)/100,
IF($F299=TiltakstyperKostnadskalkyle!$B$7,($J299*TiltakstyperKostnadskalkyle!H$7)/100,
IF($F299=TiltakstyperKostnadskalkyle!$B$8,($J299*TiltakstyperKostnadskalkyle!H$8)/100,
IF($F299=TiltakstyperKostnadskalkyle!$B$9,($J299*TiltakstyperKostnadskalkyle!H$9)/100,
IF($F299=TiltakstyperKostnadskalkyle!$B$10,($J299*TiltakstyperKostnadskalkyle!H$10)/100,
IF($F299=TiltakstyperKostnadskalkyle!$B$11,($J299*TiltakstyperKostnadskalkyle!H$11)/100,
IF($F299=TiltakstyperKostnadskalkyle!$B$12,($J299*TiltakstyperKostnadskalkyle!H$12)/100,
IF($F299=TiltakstyperKostnadskalkyle!$B$13,($J299*TiltakstyperKostnadskalkyle!H$13)/100,
IF($F299=TiltakstyperKostnadskalkyle!$B$14,($J299*TiltakstyperKostnadskalkyle!H$14)/100,
IF($F299=TiltakstyperKostnadskalkyle!$B$15,($J299*TiltakstyperKostnadskalkyle!H$15)/100,
"0")))))))))))</f>
        <v>0</v>
      </c>
      <c r="P299" s="18" t="str">
        <f>IF($F299=TiltakstyperKostnadskalkyle!$B$5,($J299*TiltakstyperKostnadskalkyle!I$5)/100,
IF($F299=TiltakstyperKostnadskalkyle!$B$6,($J299*TiltakstyperKostnadskalkyle!I$6)/100,
IF($F299=TiltakstyperKostnadskalkyle!$B$7,($J299*TiltakstyperKostnadskalkyle!I$7)/100,
IF($F299=TiltakstyperKostnadskalkyle!$B$8,($J299*TiltakstyperKostnadskalkyle!I$8)/100,
IF($F299=TiltakstyperKostnadskalkyle!$B$9,($J299*TiltakstyperKostnadskalkyle!I$9)/100,
IF($F299=TiltakstyperKostnadskalkyle!$B$10,($J299*TiltakstyperKostnadskalkyle!I$10)/100,
IF($F299=TiltakstyperKostnadskalkyle!$B$11,($J299*TiltakstyperKostnadskalkyle!I$11)/100,
IF($F299=TiltakstyperKostnadskalkyle!$B$12,($J299*TiltakstyperKostnadskalkyle!I$12)/100,
IF($F299=TiltakstyperKostnadskalkyle!$B$13,($J299*TiltakstyperKostnadskalkyle!I$13)/100,
IF($F299=TiltakstyperKostnadskalkyle!$B$14,($J299*TiltakstyperKostnadskalkyle!I$14)/100,
IF($F299=TiltakstyperKostnadskalkyle!$B$15,($J299*TiltakstyperKostnadskalkyle!I$15)/100,
"0")))))))))))</f>
        <v>0</v>
      </c>
      <c r="Q299" s="18">
        <f t="shared" si="13"/>
        <v>0</v>
      </c>
      <c r="R299" s="18" t="str">
        <f>IF($F299=TiltakstyperKostnadskalkyle!$B$5,($J299*TiltakstyperKostnadskalkyle!K$5)/100,
IF($F299=TiltakstyperKostnadskalkyle!$B$6,($J299*TiltakstyperKostnadskalkyle!K$6)/100,
IF($F299=TiltakstyperKostnadskalkyle!$B$8,($J299*TiltakstyperKostnadskalkyle!K$8)/100,
IF($F299=TiltakstyperKostnadskalkyle!$B$9,($J299*TiltakstyperKostnadskalkyle!K$9)/100,
IF($F299=TiltakstyperKostnadskalkyle!$B$10,($J299*TiltakstyperKostnadskalkyle!K$10)/100,
IF($F299=TiltakstyperKostnadskalkyle!$B$11,($J299*TiltakstyperKostnadskalkyle!K$11)/100,
IF($F299=TiltakstyperKostnadskalkyle!$B$12,($J299*TiltakstyperKostnadskalkyle!K$12)/100,
IF($F299=TiltakstyperKostnadskalkyle!$B$13,($J299*TiltakstyperKostnadskalkyle!K$13)/100,
IF($F299=TiltakstyperKostnadskalkyle!$B$14,($J299*TiltakstyperKostnadskalkyle!K$14)/100,
"0")))))))))</f>
        <v>0</v>
      </c>
      <c r="S299" s="18">
        <f t="shared" si="14"/>
        <v>0</v>
      </c>
      <c r="T299" s="18" t="str">
        <f>IF($F299=TiltakstyperKostnadskalkyle!$B$5,($J299*TiltakstyperKostnadskalkyle!M$5)/100,
IF($F299=TiltakstyperKostnadskalkyle!$B$6,($J299*TiltakstyperKostnadskalkyle!M$6)/100,
IF($F299=TiltakstyperKostnadskalkyle!$B$7,($J299*TiltakstyperKostnadskalkyle!M$7)/100,
IF($F299=TiltakstyperKostnadskalkyle!$B$8,($J299*TiltakstyperKostnadskalkyle!M$8)/100,
IF($F299=TiltakstyperKostnadskalkyle!$B$9,($J299*TiltakstyperKostnadskalkyle!M$9)/100,
IF($F299=TiltakstyperKostnadskalkyle!$B$10,($J299*TiltakstyperKostnadskalkyle!M$10)/100,
IF($F299=TiltakstyperKostnadskalkyle!$B$11,($J299*TiltakstyperKostnadskalkyle!M$11)/100,
IF($F299=TiltakstyperKostnadskalkyle!$B$12,($J299*TiltakstyperKostnadskalkyle!M$12)/100,
IF($F299=TiltakstyperKostnadskalkyle!$B$13,($J299*TiltakstyperKostnadskalkyle!M$13)/100,
IF($F299=TiltakstyperKostnadskalkyle!$B$14,($J299*TiltakstyperKostnadskalkyle!M$14)/100,
IF($F299=TiltakstyperKostnadskalkyle!$B$15,($J299*TiltakstyperKostnadskalkyle!M$15)/100,
"0")))))))))))</f>
        <v>0</v>
      </c>
      <c r="U299" s="32"/>
      <c r="V299" s="32"/>
      <c r="W299" s="18" t="str">
        <f>IF($F299=TiltakstyperKostnadskalkyle!$B$5,($J299*TiltakstyperKostnadskalkyle!P$5)/100,
IF($F299=TiltakstyperKostnadskalkyle!$B$6,($J299*TiltakstyperKostnadskalkyle!P$6)/100,
IF($F299=TiltakstyperKostnadskalkyle!$B$7,($J299*TiltakstyperKostnadskalkyle!P$7)/100,
IF($F299=TiltakstyperKostnadskalkyle!$B$8,($J299*TiltakstyperKostnadskalkyle!P$8)/100,
IF($F299=TiltakstyperKostnadskalkyle!$B$9,($J299*TiltakstyperKostnadskalkyle!P$9)/100,
IF($F299=TiltakstyperKostnadskalkyle!$B$10,($J299*TiltakstyperKostnadskalkyle!P$10)/100,
IF($F299=TiltakstyperKostnadskalkyle!$B$11,($J299*TiltakstyperKostnadskalkyle!P$11)/100,
IF($F299=TiltakstyperKostnadskalkyle!$B$12,($J299*TiltakstyperKostnadskalkyle!P$12)/100,
IF($F299=TiltakstyperKostnadskalkyle!$B$13,($J299*TiltakstyperKostnadskalkyle!P$13)/100,
IF($F299=TiltakstyperKostnadskalkyle!$B$14,($J299*TiltakstyperKostnadskalkyle!P$14)/100,
IF($F299=TiltakstyperKostnadskalkyle!$B$15,($J299*TiltakstyperKostnadskalkyle!P$15)/100,
"0")))))))))))</f>
        <v>0</v>
      </c>
      <c r="Y299" s="223"/>
    </row>
    <row r="300" spans="2:25" ht="14.45" customHeight="1" x14ac:dyDescent="0.25">
      <c r="B300" s="20" t="s">
        <v>25</v>
      </c>
      <c r="C300" s="22"/>
      <c r="D300" s="22"/>
      <c r="E300" s="22"/>
      <c r="F300" s="39"/>
      <c r="G300" s="22"/>
      <c r="H300" s="23"/>
      <c r="I300" s="27"/>
      <c r="J300" s="18">
        <f>IF(F300=TiltakstyperKostnadskalkyle!$B$5,TiltakstyperKostnadskalkyle!$R$5*Handlingsplan!H300,
IF(F300=TiltakstyperKostnadskalkyle!$B$6,TiltakstyperKostnadskalkyle!$R$6*Handlingsplan!H300,
IF(F300=TiltakstyperKostnadskalkyle!$B$7,TiltakstyperKostnadskalkyle!$R$7*Handlingsplan!H300,
IF(F300=TiltakstyperKostnadskalkyle!$B$8,TiltakstyperKostnadskalkyle!$R$8*Handlingsplan!H300,
IF(F300=TiltakstyperKostnadskalkyle!$B$9,TiltakstyperKostnadskalkyle!$R$9*Handlingsplan!H300,
IF(F300=TiltakstyperKostnadskalkyle!$B$10,TiltakstyperKostnadskalkyle!$R$10*Handlingsplan!H300,
IF(F300=TiltakstyperKostnadskalkyle!$B$11,TiltakstyperKostnadskalkyle!$R$11*Handlingsplan!H300,
IF(F300=TiltakstyperKostnadskalkyle!$B$12,TiltakstyperKostnadskalkyle!$R$12*Handlingsplan!H300,
IF(F300=TiltakstyperKostnadskalkyle!$B$13,TiltakstyperKostnadskalkyle!$R$13*Handlingsplan!H300,
IF(F300=TiltakstyperKostnadskalkyle!$B$14,TiltakstyperKostnadskalkyle!$R$14*Handlingsplan!H300,
IF(F300=TiltakstyperKostnadskalkyle!$B$15,TiltakstyperKostnadskalkyle!$R$15*Handlingsplan!H300,
0)))))))))))</f>
        <v>0</v>
      </c>
      <c r="K300" s="18" t="str">
        <f>IF($F300=TiltakstyperKostnadskalkyle!$B$5,($J300*TiltakstyperKostnadskalkyle!D$5)/100,
IF($F300=TiltakstyperKostnadskalkyle!$B$6,($J300*TiltakstyperKostnadskalkyle!D$6)/100,
IF($F300=TiltakstyperKostnadskalkyle!$B$7,($J300*TiltakstyperKostnadskalkyle!D$7)/100,
IF($F300=TiltakstyperKostnadskalkyle!$B$8,($J300*TiltakstyperKostnadskalkyle!D$8)/100,
IF($F300=TiltakstyperKostnadskalkyle!$B$9,($J300*TiltakstyperKostnadskalkyle!D$9)/100,
IF($F300=TiltakstyperKostnadskalkyle!$B$10,($J300*TiltakstyperKostnadskalkyle!D$10)/100,
IF($F300=TiltakstyperKostnadskalkyle!$B$11,($J300*TiltakstyperKostnadskalkyle!D$11)/100,
IF($F300=TiltakstyperKostnadskalkyle!$B$12,($J300*TiltakstyperKostnadskalkyle!D$12)/100,
IF($F300=TiltakstyperKostnadskalkyle!$B$13,($J300*TiltakstyperKostnadskalkyle!D$13)/100,
IF($F300=TiltakstyperKostnadskalkyle!$B$14,($J300*TiltakstyperKostnadskalkyle!D$14)/100,
IF($F300=TiltakstyperKostnadskalkyle!$B$15,($J300*TiltakstyperKostnadskalkyle!D$15)/100,
"0")))))))))))</f>
        <v>0</v>
      </c>
      <c r="L300" s="18" t="str">
        <f>IF($F300=TiltakstyperKostnadskalkyle!$B$5,($J300*TiltakstyperKostnadskalkyle!E$5)/100,
IF($F300=TiltakstyperKostnadskalkyle!$B$6,($J300*TiltakstyperKostnadskalkyle!E$6)/100,
IF($F300=TiltakstyperKostnadskalkyle!$B$7,($J300*TiltakstyperKostnadskalkyle!E$7)/100,
IF($F300=TiltakstyperKostnadskalkyle!$B$8,($J300*TiltakstyperKostnadskalkyle!E$8)/100,
IF($F300=TiltakstyperKostnadskalkyle!$B$9,($J300*TiltakstyperKostnadskalkyle!E$9)/100,
IF($F300=TiltakstyperKostnadskalkyle!$B$10,($J300*TiltakstyperKostnadskalkyle!E$10)/100,
IF($F300=TiltakstyperKostnadskalkyle!$B$11,($J300*TiltakstyperKostnadskalkyle!E$11)/100,
IF($F300=TiltakstyperKostnadskalkyle!$B$12,($J300*TiltakstyperKostnadskalkyle!E$12)/100,
IF($F300=TiltakstyperKostnadskalkyle!$B$13,($J300*TiltakstyperKostnadskalkyle!E$13)/100,
IF($F300=TiltakstyperKostnadskalkyle!$B$14,($J300*TiltakstyperKostnadskalkyle!E$14)/100,
IF($F300=TiltakstyperKostnadskalkyle!$B$15,($J300*TiltakstyperKostnadskalkyle!E$15)/100,
"0")))))))))))</f>
        <v>0</v>
      </c>
      <c r="M300" s="18" t="str">
        <f>IF($F300=TiltakstyperKostnadskalkyle!$B$5,($J300*TiltakstyperKostnadskalkyle!F$5)/100,
IF($F300=TiltakstyperKostnadskalkyle!$B$6,($J300*TiltakstyperKostnadskalkyle!F$6)/100,
IF($F300=TiltakstyperKostnadskalkyle!$B$7,($J300*TiltakstyperKostnadskalkyle!F$7)/100,
IF($F300=TiltakstyperKostnadskalkyle!$B$8,($J300*TiltakstyperKostnadskalkyle!F$8)/100,
IF($F300=TiltakstyperKostnadskalkyle!$B$9,($J300*TiltakstyperKostnadskalkyle!F$9)/100,
IF($F300=TiltakstyperKostnadskalkyle!$B$10,($J300*TiltakstyperKostnadskalkyle!F$10)/100,
IF($F300=TiltakstyperKostnadskalkyle!$B$11,($J300*TiltakstyperKostnadskalkyle!F$11)/100,
IF($F300=TiltakstyperKostnadskalkyle!$B$12,($J300*TiltakstyperKostnadskalkyle!F$12)/100,
IF($F300=TiltakstyperKostnadskalkyle!$B$13,($J300*TiltakstyperKostnadskalkyle!F$13)/100,
IF($F300=TiltakstyperKostnadskalkyle!$B$14,($J300*TiltakstyperKostnadskalkyle!F$14)/100,
IF($F300=TiltakstyperKostnadskalkyle!$B$15,($J300*TiltakstyperKostnadskalkyle!F$15)/100,
"0")))))))))))</f>
        <v>0</v>
      </c>
      <c r="N300" s="18" t="str">
        <f>IF($F300=TiltakstyperKostnadskalkyle!$B$5,($J300*TiltakstyperKostnadskalkyle!G$5)/100,
IF($F300=TiltakstyperKostnadskalkyle!$B$6,($J300*TiltakstyperKostnadskalkyle!G$6)/100,
IF($F300=TiltakstyperKostnadskalkyle!$B$7,($J300*TiltakstyperKostnadskalkyle!G$7)/100,
IF($F300=TiltakstyperKostnadskalkyle!$B$8,($J300*TiltakstyperKostnadskalkyle!G$8)/100,
IF($F300=TiltakstyperKostnadskalkyle!$B$9,($J300*TiltakstyperKostnadskalkyle!G$9)/100,
IF($F300=TiltakstyperKostnadskalkyle!$B$10,($J300*TiltakstyperKostnadskalkyle!G$10)/100,
IF($F300=TiltakstyperKostnadskalkyle!$B$11,($J300*TiltakstyperKostnadskalkyle!G$11)/100,
IF($F300=TiltakstyperKostnadskalkyle!$B$12,($J300*TiltakstyperKostnadskalkyle!G$12)/100,
IF($F300=TiltakstyperKostnadskalkyle!$B$13,($J300*TiltakstyperKostnadskalkyle!G$13)/100,
IF($F300=TiltakstyperKostnadskalkyle!$B$14,($J300*TiltakstyperKostnadskalkyle!G$14)/100,
IF($F300=TiltakstyperKostnadskalkyle!$B$15,($J300*TiltakstyperKostnadskalkyle!G$15)/100,
"0")))))))))))</f>
        <v>0</v>
      </c>
      <c r="O300" s="18" t="str">
        <f>IF($F300=TiltakstyperKostnadskalkyle!$B$5,($J300*TiltakstyperKostnadskalkyle!H$5)/100,
IF($F300=TiltakstyperKostnadskalkyle!$B$6,($J300*TiltakstyperKostnadskalkyle!H$6)/100,
IF($F300=TiltakstyperKostnadskalkyle!$B$7,($J300*TiltakstyperKostnadskalkyle!H$7)/100,
IF($F300=TiltakstyperKostnadskalkyle!$B$8,($J300*TiltakstyperKostnadskalkyle!H$8)/100,
IF($F300=TiltakstyperKostnadskalkyle!$B$9,($J300*TiltakstyperKostnadskalkyle!H$9)/100,
IF($F300=TiltakstyperKostnadskalkyle!$B$10,($J300*TiltakstyperKostnadskalkyle!H$10)/100,
IF($F300=TiltakstyperKostnadskalkyle!$B$11,($J300*TiltakstyperKostnadskalkyle!H$11)/100,
IF($F300=TiltakstyperKostnadskalkyle!$B$12,($J300*TiltakstyperKostnadskalkyle!H$12)/100,
IF($F300=TiltakstyperKostnadskalkyle!$B$13,($J300*TiltakstyperKostnadskalkyle!H$13)/100,
IF($F300=TiltakstyperKostnadskalkyle!$B$14,($J300*TiltakstyperKostnadskalkyle!H$14)/100,
IF($F300=TiltakstyperKostnadskalkyle!$B$15,($J300*TiltakstyperKostnadskalkyle!H$15)/100,
"0")))))))))))</f>
        <v>0</v>
      </c>
      <c r="P300" s="18" t="str">
        <f>IF($F300=TiltakstyperKostnadskalkyle!$B$5,($J300*TiltakstyperKostnadskalkyle!I$5)/100,
IF($F300=TiltakstyperKostnadskalkyle!$B$6,($J300*TiltakstyperKostnadskalkyle!I$6)/100,
IF($F300=TiltakstyperKostnadskalkyle!$B$7,($J300*TiltakstyperKostnadskalkyle!I$7)/100,
IF($F300=TiltakstyperKostnadskalkyle!$B$8,($J300*TiltakstyperKostnadskalkyle!I$8)/100,
IF($F300=TiltakstyperKostnadskalkyle!$B$9,($J300*TiltakstyperKostnadskalkyle!I$9)/100,
IF($F300=TiltakstyperKostnadskalkyle!$B$10,($J300*TiltakstyperKostnadskalkyle!I$10)/100,
IF($F300=TiltakstyperKostnadskalkyle!$B$11,($J300*TiltakstyperKostnadskalkyle!I$11)/100,
IF($F300=TiltakstyperKostnadskalkyle!$B$12,($J300*TiltakstyperKostnadskalkyle!I$12)/100,
IF($F300=TiltakstyperKostnadskalkyle!$B$13,($J300*TiltakstyperKostnadskalkyle!I$13)/100,
IF($F300=TiltakstyperKostnadskalkyle!$B$14,($J300*TiltakstyperKostnadskalkyle!I$14)/100,
IF($F300=TiltakstyperKostnadskalkyle!$B$15,($J300*TiltakstyperKostnadskalkyle!I$15)/100,
"0")))))))))))</f>
        <v>0</v>
      </c>
      <c r="Q300" s="18">
        <f t="shared" si="13"/>
        <v>0</v>
      </c>
      <c r="R300" s="18" t="str">
        <f>IF($F300=TiltakstyperKostnadskalkyle!$B$5,($J300*TiltakstyperKostnadskalkyle!K$5)/100,
IF($F300=TiltakstyperKostnadskalkyle!$B$6,($J300*TiltakstyperKostnadskalkyle!K$6)/100,
IF($F300=TiltakstyperKostnadskalkyle!$B$8,($J300*TiltakstyperKostnadskalkyle!K$8)/100,
IF($F300=TiltakstyperKostnadskalkyle!$B$9,($J300*TiltakstyperKostnadskalkyle!K$9)/100,
IF($F300=TiltakstyperKostnadskalkyle!$B$10,($J300*TiltakstyperKostnadskalkyle!K$10)/100,
IF($F300=TiltakstyperKostnadskalkyle!$B$11,($J300*TiltakstyperKostnadskalkyle!K$11)/100,
IF($F300=TiltakstyperKostnadskalkyle!$B$12,($J300*TiltakstyperKostnadskalkyle!K$12)/100,
IF($F300=TiltakstyperKostnadskalkyle!$B$13,($J300*TiltakstyperKostnadskalkyle!K$13)/100,
IF($F300=TiltakstyperKostnadskalkyle!$B$14,($J300*TiltakstyperKostnadskalkyle!K$14)/100,
"0")))))))))</f>
        <v>0</v>
      </c>
      <c r="S300" s="18">
        <f t="shared" si="14"/>
        <v>0</v>
      </c>
      <c r="T300" s="18" t="str">
        <f>IF($F300=TiltakstyperKostnadskalkyle!$B$5,($J300*TiltakstyperKostnadskalkyle!M$5)/100,
IF($F300=TiltakstyperKostnadskalkyle!$B$6,($J300*TiltakstyperKostnadskalkyle!M$6)/100,
IF($F300=TiltakstyperKostnadskalkyle!$B$7,($J300*TiltakstyperKostnadskalkyle!M$7)/100,
IF($F300=TiltakstyperKostnadskalkyle!$B$8,($J300*TiltakstyperKostnadskalkyle!M$8)/100,
IF($F300=TiltakstyperKostnadskalkyle!$B$9,($J300*TiltakstyperKostnadskalkyle!M$9)/100,
IF($F300=TiltakstyperKostnadskalkyle!$B$10,($J300*TiltakstyperKostnadskalkyle!M$10)/100,
IF($F300=TiltakstyperKostnadskalkyle!$B$11,($J300*TiltakstyperKostnadskalkyle!M$11)/100,
IF($F300=TiltakstyperKostnadskalkyle!$B$12,($J300*TiltakstyperKostnadskalkyle!M$12)/100,
IF($F300=TiltakstyperKostnadskalkyle!$B$13,($J300*TiltakstyperKostnadskalkyle!M$13)/100,
IF($F300=TiltakstyperKostnadskalkyle!$B$14,($J300*TiltakstyperKostnadskalkyle!M$14)/100,
IF($F300=TiltakstyperKostnadskalkyle!$B$15,($J300*TiltakstyperKostnadskalkyle!M$15)/100,
"0")))))))))))</f>
        <v>0</v>
      </c>
      <c r="U300" s="32"/>
      <c r="V300" s="32"/>
      <c r="W300" s="18" t="str">
        <f>IF($F300=TiltakstyperKostnadskalkyle!$B$5,($J300*TiltakstyperKostnadskalkyle!P$5)/100,
IF($F300=TiltakstyperKostnadskalkyle!$B$6,($J300*TiltakstyperKostnadskalkyle!P$6)/100,
IF($F300=TiltakstyperKostnadskalkyle!$B$7,($J300*TiltakstyperKostnadskalkyle!P$7)/100,
IF($F300=TiltakstyperKostnadskalkyle!$B$8,($J300*TiltakstyperKostnadskalkyle!P$8)/100,
IF($F300=TiltakstyperKostnadskalkyle!$B$9,($J300*TiltakstyperKostnadskalkyle!P$9)/100,
IF($F300=TiltakstyperKostnadskalkyle!$B$10,($J300*TiltakstyperKostnadskalkyle!P$10)/100,
IF($F300=TiltakstyperKostnadskalkyle!$B$11,($J300*TiltakstyperKostnadskalkyle!P$11)/100,
IF($F300=TiltakstyperKostnadskalkyle!$B$12,($J300*TiltakstyperKostnadskalkyle!P$12)/100,
IF($F300=TiltakstyperKostnadskalkyle!$B$13,($J300*TiltakstyperKostnadskalkyle!P$13)/100,
IF($F300=TiltakstyperKostnadskalkyle!$B$14,($J300*TiltakstyperKostnadskalkyle!P$14)/100,
IF($F300=TiltakstyperKostnadskalkyle!$B$15,($J300*TiltakstyperKostnadskalkyle!P$15)/100,
"0")))))))))))</f>
        <v>0</v>
      </c>
      <c r="Y300" s="223"/>
    </row>
    <row r="301" spans="2:25" ht="14.45" customHeight="1" x14ac:dyDescent="0.25">
      <c r="B301" s="20" t="s">
        <v>25</v>
      </c>
      <c r="C301" s="22"/>
      <c r="D301" s="22"/>
      <c r="E301" s="22"/>
      <c r="F301" s="39"/>
      <c r="G301" s="22"/>
      <c r="H301" s="23"/>
      <c r="I301" s="27"/>
      <c r="J301" s="18">
        <f>IF(F301=TiltakstyperKostnadskalkyle!$B$5,TiltakstyperKostnadskalkyle!$R$5*Handlingsplan!H301,
IF(F301=TiltakstyperKostnadskalkyle!$B$6,TiltakstyperKostnadskalkyle!$R$6*Handlingsplan!H301,
IF(F301=TiltakstyperKostnadskalkyle!$B$7,TiltakstyperKostnadskalkyle!$R$7*Handlingsplan!H301,
IF(F301=TiltakstyperKostnadskalkyle!$B$8,TiltakstyperKostnadskalkyle!$R$8*Handlingsplan!H301,
IF(F301=TiltakstyperKostnadskalkyle!$B$9,TiltakstyperKostnadskalkyle!$R$9*Handlingsplan!H301,
IF(F301=TiltakstyperKostnadskalkyle!$B$10,TiltakstyperKostnadskalkyle!$R$10*Handlingsplan!H301,
IF(F301=TiltakstyperKostnadskalkyle!$B$11,TiltakstyperKostnadskalkyle!$R$11*Handlingsplan!H301,
IF(F301=TiltakstyperKostnadskalkyle!$B$12,TiltakstyperKostnadskalkyle!$R$12*Handlingsplan!H301,
IF(F301=TiltakstyperKostnadskalkyle!$B$13,TiltakstyperKostnadskalkyle!$R$13*Handlingsplan!H301,
IF(F301=TiltakstyperKostnadskalkyle!$B$14,TiltakstyperKostnadskalkyle!$R$14*Handlingsplan!H301,
IF(F301=TiltakstyperKostnadskalkyle!$B$15,TiltakstyperKostnadskalkyle!$R$15*Handlingsplan!H301,
0)))))))))))</f>
        <v>0</v>
      </c>
      <c r="K301" s="18" t="str">
        <f>IF($F301=TiltakstyperKostnadskalkyle!$B$5,($J301*TiltakstyperKostnadskalkyle!D$5)/100,
IF($F301=TiltakstyperKostnadskalkyle!$B$6,($J301*TiltakstyperKostnadskalkyle!D$6)/100,
IF($F301=TiltakstyperKostnadskalkyle!$B$7,($J301*TiltakstyperKostnadskalkyle!D$7)/100,
IF($F301=TiltakstyperKostnadskalkyle!$B$8,($J301*TiltakstyperKostnadskalkyle!D$8)/100,
IF($F301=TiltakstyperKostnadskalkyle!$B$9,($J301*TiltakstyperKostnadskalkyle!D$9)/100,
IF($F301=TiltakstyperKostnadskalkyle!$B$10,($J301*TiltakstyperKostnadskalkyle!D$10)/100,
IF($F301=TiltakstyperKostnadskalkyle!$B$11,($J301*TiltakstyperKostnadskalkyle!D$11)/100,
IF($F301=TiltakstyperKostnadskalkyle!$B$12,($J301*TiltakstyperKostnadskalkyle!D$12)/100,
IF($F301=TiltakstyperKostnadskalkyle!$B$13,($J301*TiltakstyperKostnadskalkyle!D$13)/100,
IF($F301=TiltakstyperKostnadskalkyle!$B$14,($J301*TiltakstyperKostnadskalkyle!D$14)/100,
IF($F301=TiltakstyperKostnadskalkyle!$B$15,($J301*TiltakstyperKostnadskalkyle!D$15)/100,
"0")))))))))))</f>
        <v>0</v>
      </c>
      <c r="L301" s="18" t="str">
        <f>IF($F301=TiltakstyperKostnadskalkyle!$B$5,($J301*TiltakstyperKostnadskalkyle!E$5)/100,
IF($F301=TiltakstyperKostnadskalkyle!$B$6,($J301*TiltakstyperKostnadskalkyle!E$6)/100,
IF($F301=TiltakstyperKostnadskalkyle!$B$7,($J301*TiltakstyperKostnadskalkyle!E$7)/100,
IF($F301=TiltakstyperKostnadskalkyle!$B$8,($J301*TiltakstyperKostnadskalkyle!E$8)/100,
IF($F301=TiltakstyperKostnadskalkyle!$B$9,($J301*TiltakstyperKostnadskalkyle!E$9)/100,
IF($F301=TiltakstyperKostnadskalkyle!$B$10,($J301*TiltakstyperKostnadskalkyle!E$10)/100,
IF($F301=TiltakstyperKostnadskalkyle!$B$11,($J301*TiltakstyperKostnadskalkyle!E$11)/100,
IF($F301=TiltakstyperKostnadskalkyle!$B$12,($J301*TiltakstyperKostnadskalkyle!E$12)/100,
IF($F301=TiltakstyperKostnadskalkyle!$B$13,($J301*TiltakstyperKostnadskalkyle!E$13)/100,
IF($F301=TiltakstyperKostnadskalkyle!$B$14,($J301*TiltakstyperKostnadskalkyle!E$14)/100,
IF($F301=TiltakstyperKostnadskalkyle!$B$15,($J301*TiltakstyperKostnadskalkyle!E$15)/100,
"0")))))))))))</f>
        <v>0</v>
      </c>
      <c r="M301" s="18" t="str">
        <f>IF($F301=TiltakstyperKostnadskalkyle!$B$5,($J301*TiltakstyperKostnadskalkyle!F$5)/100,
IF($F301=TiltakstyperKostnadskalkyle!$B$6,($J301*TiltakstyperKostnadskalkyle!F$6)/100,
IF($F301=TiltakstyperKostnadskalkyle!$B$7,($J301*TiltakstyperKostnadskalkyle!F$7)/100,
IF($F301=TiltakstyperKostnadskalkyle!$B$8,($J301*TiltakstyperKostnadskalkyle!F$8)/100,
IF($F301=TiltakstyperKostnadskalkyle!$B$9,($J301*TiltakstyperKostnadskalkyle!F$9)/100,
IF($F301=TiltakstyperKostnadskalkyle!$B$10,($J301*TiltakstyperKostnadskalkyle!F$10)/100,
IF($F301=TiltakstyperKostnadskalkyle!$B$11,($J301*TiltakstyperKostnadskalkyle!F$11)/100,
IF($F301=TiltakstyperKostnadskalkyle!$B$12,($J301*TiltakstyperKostnadskalkyle!F$12)/100,
IF($F301=TiltakstyperKostnadskalkyle!$B$13,($J301*TiltakstyperKostnadskalkyle!F$13)/100,
IF($F301=TiltakstyperKostnadskalkyle!$B$14,($J301*TiltakstyperKostnadskalkyle!F$14)/100,
IF($F301=TiltakstyperKostnadskalkyle!$B$15,($J301*TiltakstyperKostnadskalkyle!F$15)/100,
"0")))))))))))</f>
        <v>0</v>
      </c>
      <c r="N301" s="18" t="str">
        <f>IF($F301=TiltakstyperKostnadskalkyle!$B$5,($J301*TiltakstyperKostnadskalkyle!G$5)/100,
IF($F301=TiltakstyperKostnadskalkyle!$B$6,($J301*TiltakstyperKostnadskalkyle!G$6)/100,
IF($F301=TiltakstyperKostnadskalkyle!$B$7,($J301*TiltakstyperKostnadskalkyle!G$7)/100,
IF($F301=TiltakstyperKostnadskalkyle!$B$8,($J301*TiltakstyperKostnadskalkyle!G$8)/100,
IF($F301=TiltakstyperKostnadskalkyle!$B$9,($J301*TiltakstyperKostnadskalkyle!G$9)/100,
IF($F301=TiltakstyperKostnadskalkyle!$B$10,($J301*TiltakstyperKostnadskalkyle!G$10)/100,
IF($F301=TiltakstyperKostnadskalkyle!$B$11,($J301*TiltakstyperKostnadskalkyle!G$11)/100,
IF($F301=TiltakstyperKostnadskalkyle!$B$12,($J301*TiltakstyperKostnadskalkyle!G$12)/100,
IF($F301=TiltakstyperKostnadskalkyle!$B$13,($J301*TiltakstyperKostnadskalkyle!G$13)/100,
IF($F301=TiltakstyperKostnadskalkyle!$B$14,($J301*TiltakstyperKostnadskalkyle!G$14)/100,
IF($F301=TiltakstyperKostnadskalkyle!$B$15,($J301*TiltakstyperKostnadskalkyle!G$15)/100,
"0")))))))))))</f>
        <v>0</v>
      </c>
      <c r="O301" s="18" t="str">
        <f>IF($F301=TiltakstyperKostnadskalkyle!$B$5,($J301*TiltakstyperKostnadskalkyle!H$5)/100,
IF($F301=TiltakstyperKostnadskalkyle!$B$6,($J301*TiltakstyperKostnadskalkyle!H$6)/100,
IF($F301=TiltakstyperKostnadskalkyle!$B$7,($J301*TiltakstyperKostnadskalkyle!H$7)/100,
IF($F301=TiltakstyperKostnadskalkyle!$B$8,($J301*TiltakstyperKostnadskalkyle!H$8)/100,
IF($F301=TiltakstyperKostnadskalkyle!$B$9,($J301*TiltakstyperKostnadskalkyle!H$9)/100,
IF($F301=TiltakstyperKostnadskalkyle!$B$10,($J301*TiltakstyperKostnadskalkyle!H$10)/100,
IF($F301=TiltakstyperKostnadskalkyle!$B$11,($J301*TiltakstyperKostnadskalkyle!H$11)/100,
IF($F301=TiltakstyperKostnadskalkyle!$B$12,($J301*TiltakstyperKostnadskalkyle!H$12)/100,
IF($F301=TiltakstyperKostnadskalkyle!$B$13,($J301*TiltakstyperKostnadskalkyle!H$13)/100,
IF($F301=TiltakstyperKostnadskalkyle!$B$14,($J301*TiltakstyperKostnadskalkyle!H$14)/100,
IF($F301=TiltakstyperKostnadskalkyle!$B$15,($J301*TiltakstyperKostnadskalkyle!H$15)/100,
"0")))))))))))</f>
        <v>0</v>
      </c>
      <c r="P301" s="18" t="str">
        <f>IF($F301=TiltakstyperKostnadskalkyle!$B$5,($J301*TiltakstyperKostnadskalkyle!I$5)/100,
IF($F301=TiltakstyperKostnadskalkyle!$B$6,($J301*TiltakstyperKostnadskalkyle!I$6)/100,
IF($F301=TiltakstyperKostnadskalkyle!$B$7,($J301*TiltakstyperKostnadskalkyle!I$7)/100,
IF($F301=TiltakstyperKostnadskalkyle!$B$8,($J301*TiltakstyperKostnadskalkyle!I$8)/100,
IF($F301=TiltakstyperKostnadskalkyle!$B$9,($J301*TiltakstyperKostnadskalkyle!I$9)/100,
IF($F301=TiltakstyperKostnadskalkyle!$B$10,($J301*TiltakstyperKostnadskalkyle!I$10)/100,
IF($F301=TiltakstyperKostnadskalkyle!$B$11,($J301*TiltakstyperKostnadskalkyle!I$11)/100,
IF($F301=TiltakstyperKostnadskalkyle!$B$12,($J301*TiltakstyperKostnadskalkyle!I$12)/100,
IF($F301=TiltakstyperKostnadskalkyle!$B$13,($J301*TiltakstyperKostnadskalkyle!I$13)/100,
IF($F301=TiltakstyperKostnadskalkyle!$B$14,($J301*TiltakstyperKostnadskalkyle!I$14)/100,
IF($F301=TiltakstyperKostnadskalkyle!$B$15,($J301*TiltakstyperKostnadskalkyle!I$15)/100,
"0")))))))))))</f>
        <v>0</v>
      </c>
      <c r="Q301" s="18">
        <f t="shared" si="13"/>
        <v>0</v>
      </c>
      <c r="R301" s="18" t="str">
        <f>IF($F301=TiltakstyperKostnadskalkyle!$B$5,($J301*TiltakstyperKostnadskalkyle!K$5)/100,
IF($F301=TiltakstyperKostnadskalkyle!$B$6,($J301*TiltakstyperKostnadskalkyle!K$6)/100,
IF($F301=TiltakstyperKostnadskalkyle!$B$8,($J301*TiltakstyperKostnadskalkyle!K$8)/100,
IF($F301=TiltakstyperKostnadskalkyle!$B$9,($J301*TiltakstyperKostnadskalkyle!K$9)/100,
IF($F301=TiltakstyperKostnadskalkyle!$B$10,($J301*TiltakstyperKostnadskalkyle!K$10)/100,
IF($F301=TiltakstyperKostnadskalkyle!$B$11,($J301*TiltakstyperKostnadskalkyle!K$11)/100,
IF($F301=TiltakstyperKostnadskalkyle!$B$12,($J301*TiltakstyperKostnadskalkyle!K$12)/100,
IF($F301=TiltakstyperKostnadskalkyle!$B$13,($J301*TiltakstyperKostnadskalkyle!K$13)/100,
IF($F301=TiltakstyperKostnadskalkyle!$B$14,($J301*TiltakstyperKostnadskalkyle!K$14)/100,
"0")))))))))</f>
        <v>0</v>
      </c>
      <c r="S301" s="18">
        <f t="shared" si="14"/>
        <v>0</v>
      </c>
      <c r="T301" s="18" t="str">
        <f>IF($F301=TiltakstyperKostnadskalkyle!$B$5,($J301*TiltakstyperKostnadskalkyle!M$5)/100,
IF($F301=TiltakstyperKostnadskalkyle!$B$6,($J301*TiltakstyperKostnadskalkyle!M$6)/100,
IF($F301=TiltakstyperKostnadskalkyle!$B$7,($J301*TiltakstyperKostnadskalkyle!M$7)/100,
IF($F301=TiltakstyperKostnadskalkyle!$B$8,($J301*TiltakstyperKostnadskalkyle!M$8)/100,
IF($F301=TiltakstyperKostnadskalkyle!$B$9,($J301*TiltakstyperKostnadskalkyle!M$9)/100,
IF($F301=TiltakstyperKostnadskalkyle!$B$10,($J301*TiltakstyperKostnadskalkyle!M$10)/100,
IF($F301=TiltakstyperKostnadskalkyle!$B$11,($J301*TiltakstyperKostnadskalkyle!M$11)/100,
IF($F301=TiltakstyperKostnadskalkyle!$B$12,($J301*TiltakstyperKostnadskalkyle!M$12)/100,
IF($F301=TiltakstyperKostnadskalkyle!$B$13,($J301*TiltakstyperKostnadskalkyle!M$13)/100,
IF($F301=TiltakstyperKostnadskalkyle!$B$14,($J301*TiltakstyperKostnadskalkyle!M$14)/100,
IF($F301=TiltakstyperKostnadskalkyle!$B$15,($J301*TiltakstyperKostnadskalkyle!M$15)/100,
"0")))))))))))</f>
        <v>0</v>
      </c>
      <c r="U301" s="32"/>
      <c r="V301" s="32"/>
      <c r="W301" s="18" t="str">
        <f>IF($F301=TiltakstyperKostnadskalkyle!$B$5,($J301*TiltakstyperKostnadskalkyle!P$5)/100,
IF($F301=TiltakstyperKostnadskalkyle!$B$6,($J301*TiltakstyperKostnadskalkyle!P$6)/100,
IF($F301=TiltakstyperKostnadskalkyle!$B$7,($J301*TiltakstyperKostnadskalkyle!P$7)/100,
IF($F301=TiltakstyperKostnadskalkyle!$B$8,($J301*TiltakstyperKostnadskalkyle!P$8)/100,
IF($F301=TiltakstyperKostnadskalkyle!$B$9,($J301*TiltakstyperKostnadskalkyle!P$9)/100,
IF($F301=TiltakstyperKostnadskalkyle!$B$10,($J301*TiltakstyperKostnadskalkyle!P$10)/100,
IF($F301=TiltakstyperKostnadskalkyle!$B$11,($J301*TiltakstyperKostnadskalkyle!P$11)/100,
IF($F301=TiltakstyperKostnadskalkyle!$B$12,($J301*TiltakstyperKostnadskalkyle!P$12)/100,
IF($F301=TiltakstyperKostnadskalkyle!$B$13,($J301*TiltakstyperKostnadskalkyle!P$13)/100,
IF($F301=TiltakstyperKostnadskalkyle!$B$14,($J301*TiltakstyperKostnadskalkyle!P$14)/100,
IF($F301=TiltakstyperKostnadskalkyle!$B$15,($J301*TiltakstyperKostnadskalkyle!P$15)/100,
"0")))))))))))</f>
        <v>0</v>
      </c>
      <c r="Y301" s="223"/>
    </row>
    <row r="302" spans="2:25" ht="14.45" customHeight="1" x14ac:dyDescent="0.25">
      <c r="B302" s="20" t="s">
        <v>25</v>
      </c>
      <c r="C302" s="22"/>
      <c r="D302" s="22"/>
      <c r="E302" s="22"/>
      <c r="F302" s="39"/>
      <c r="G302" s="22"/>
      <c r="H302" s="23"/>
      <c r="I302" s="27"/>
      <c r="J302" s="18">
        <f>IF(F302=TiltakstyperKostnadskalkyle!$B$5,TiltakstyperKostnadskalkyle!$R$5*Handlingsplan!H302,
IF(F302=TiltakstyperKostnadskalkyle!$B$6,TiltakstyperKostnadskalkyle!$R$6*Handlingsplan!H302,
IF(F302=TiltakstyperKostnadskalkyle!$B$7,TiltakstyperKostnadskalkyle!$R$7*Handlingsplan!H302,
IF(F302=TiltakstyperKostnadskalkyle!$B$8,TiltakstyperKostnadskalkyle!$R$8*Handlingsplan!H302,
IF(F302=TiltakstyperKostnadskalkyle!$B$9,TiltakstyperKostnadskalkyle!$R$9*Handlingsplan!H302,
IF(F302=TiltakstyperKostnadskalkyle!$B$10,TiltakstyperKostnadskalkyle!$R$10*Handlingsplan!H302,
IF(F302=TiltakstyperKostnadskalkyle!$B$11,TiltakstyperKostnadskalkyle!$R$11*Handlingsplan!H302,
IF(F302=TiltakstyperKostnadskalkyle!$B$12,TiltakstyperKostnadskalkyle!$R$12*Handlingsplan!H302,
IF(F302=TiltakstyperKostnadskalkyle!$B$13,TiltakstyperKostnadskalkyle!$R$13*Handlingsplan!H302,
IF(F302=TiltakstyperKostnadskalkyle!$B$14,TiltakstyperKostnadskalkyle!$R$14*Handlingsplan!H302,
IF(F302=TiltakstyperKostnadskalkyle!$B$15,TiltakstyperKostnadskalkyle!$R$15*Handlingsplan!H302,
0)))))))))))</f>
        <v>0</v>
      </c>
      <c r="K302" s="18" t="str">
        <f>IF($F302=TiltakstyperKostnadskalkyle!$B$5,($J302*TiltakstyperKostnadskalkyle!D$5)/100,
IF($F302=TiltakstyperKostnadskalkyle!$B$6,($J302*TiltakstyperKostnadskalkyle!D$6)/100,
IF($F302=TiltakstyperKostnadskalkyle!$B$7,($J302*TiltakstyperKostnadskalkyle!D$7)/100,
IF($F302=TiltakstyperKostnadskalkyle!$B$8,($J302*TiltakstyperKostnadskalkyle!D$8)/100,
IF($F302=TiltakstyperKostnadskalkyle!$B$9,($J302*TiltakstyperKostnadskalkyle!D$9)/100,
IF($F302=TiltakstyperKostnadskalkyle!$B$10,($J302*TiltakstyperKostnadskalkyle!D$10)/100,
IF($F302=TiltakstyperKostnadskalkyle!$B$11,($J302*TiltakstyperKostnadskalkyle!D$11)/100,
IF($F302=TiltakstyperKostnadskalkyle!$B$12,($J302*TiltakstyperKostnadskalkyle!D$12)/100,
IF($F302=TiltakstyperKostnadskalkyle!$B$13,($J302*TiltakstyperKostnadskalkyle!D$13)/100,
IF($F302=TiltakstyperKostnadskalkyle!$B$14,($J302*TiltakstyperKostnadskalkyle!D$14)/100,
IF($F302=TiltakstyperKostnadskalkyle!$B$15,($J302*TiltakstyperKostnadskalkyle!D$15)/100,
"0")))))))))))</f>
        <v>0</v>
      </c>
      <c r="L302" s="18" t="str">
        <f>IF($F302=TiltakstyperKostnadskalkyle!$B$5,($J302*TiltakstyperKostnadskalkyle!E$5)/100,
IF($F302=TiltakstyperKostnadskalkyle!$B$6,($J302*TiltakstyperKostnadskalkyle!E$6)/100,
IF($F302=TiltakstyperKostnadskalkyle!$B$7,($J302*TiltakstyperKostnadskalkyle!E$7)/100,
IF($F302=TiltakstyperKostnadskalkyle!$B$8,($J302*TiltakstyperKostnadskalkyle!E$8)/100,
IF($F302=TiltakstyperKostnadskalkyle!$B$9,($J302*TiltakstyperKostnadskalkyle!E$9)/100,
IF($F302=TiltakstyperKostnadskalkyle!$B$10,($J302*TiltakstyperKostnadskalkyle!E$10)/100,
IF($F302=TiltakstyperKostnadskalkyle!$B$11,($J302*TiltakstyperKostnadskalkyle!E$11)/100,
IF($F302=TiltakstyperKostnadskalkyle!$B$12,($J302*TiltakstyperKostnadskalkyle!E$12)/100,
IF($F302=TiltakstyperKostnadskalkyle!$B$13,($J302*TiltakstyperKostnadskalkyle!E$13)/100,
IF($F302=TiltakstyperKostnadskalkyle!$B$14,($J302*TiltakstyperKostnadskalkyle!E$14)/100,
IF($F302=TiltakstyperKostnadskalkyle!$B$15,($J302*TiltakstyperKostnadskalkyle!E$15)/100,
"0")))))))))))</f>
        <v>0</v>
      </c>
      <c r="M302" s="18" t="str">
        <f>IF($F302=TiltakstyperKostnadskalkyle!$B$5,($J302*TiltakstyperKostnadskalkyle!F$5)/100,
IF($F302=TiltakstyperKostnadskalkyle!$B$6,($J302*TiltakstyperKostnadskalkyle!F$6)/100,
IF($F302=TiltakstyperKostnadskalkyle!$B$7,($J302*TiltakstyperKostnadskalkyle!F$7)/100,
IF($F302=TiltakstyperKostnadskalkyle!$B$8,($J302*TiltakstyperKostnadskalkyle!F$8)/100,
IF($F302=TiltakstyperKostnadskalkyle!$B$9,($J302*TiltakstyperKostnadskalkyle!F$9)/100,
IF($F302=TiltakstyperKostnadskalkyle!$B$10,($J302*TiltakstyperKostnadskalkyle!F$10)/100,
IF($F302=TiltakstyperKostnadskalkyle!$B$11,($J302*TiltakstyperKostnadskalkyle!F$11)/100,
IF($F302=TiltakstyperKostnadskalkyle!$B$12,($J302*TiltakstyperKostnadskalkyle!F$12)/100,
IF($F302=TiltakstyperKostnadskalkyle!$B$13,($J302*TiltakstyperKostnadskalkyle!F$13)/100,
IF($F302=TiltakstyperKostnadskalkyle!$B$14,($J302*TiltakstyperKostnadskalkyle!F$14)/100,
IF($F302=TiltakstyperKostnadskalkyle!$B$15,($J302*TiltakstyperKostnadskalkyle!F$15)/100,
"0")))))))))))</f>
        <v>0</v>
      </c>
      <c r="N302" s="18" t="str">
        <f>IF($F302=TiltakstyperKostnadskalkyle!$B$5,($J302*TiltakstyperKostnadskalkyle!G$5)/100,
IF($F302=TiltakstyperKostnadskalkyle!$B$6,($J302*TiltakstyperKostnadskalkyle!G$6)/100,
IF($F302=TiltakstyperKostnadskalkyle!$B$7,($J302*TiltakstyperKostnadskalkyle!G$7)/100,
IF($F302=TiltakstyperKostnadskalkyle!$B$8,($J302*TiltakstyperKostnadskalkyle!G$8)/100,
IF($F302=TiltakstyperKostnadskalkyle!$B$9,($J302*TiltakstyperKostnadskalkyle!G$9)/100,
IF($F302=TiltakstyperKostnadskalkyle!$B$10,($J302*TiltakstyperKostnadskalkyle!G$10)/100,
IF($F302=TiltakstyperKostnadskalkyle!$B$11,($J302*TiltakstyperKostnadskalkyle!G$11)/100,
IF($F302=TiltakstyperKostnadskalkyle!$B$12,($J302*TiltakstyperKostnadskalkyle!G$12)/100,
IF($F302=TiltakstyperKostnadskalkyle!$B$13,($J302*TiltakstyperKostnadskalkyle!G$13)/100,
IF($F302=TiltakstyperKostnadskalkyle!$B$14,($J302*TiltakstyperKostnadskalkyle!G$14)/100,
IF($F302=TiltakstyperKostnadskalkyle!$B$15,($J302*TiltakstyperKostnadskalkyle!G$15)/100,
"0")))))))))))</f>
        <v>0</v>
      </c>
      <c r="O302" s="18" t="str">
        <f>IF($F302=TiltakstyperKostnadskalkyle!$B$5,($J302*TiltakstyperKostnadskalkyle!H$5)/100,
IF($F302=TiltakstyperKostnadskalkyle!$B$6,($J302*TiltakstyperKostnadskalkyle!H$6)/100,
IF($F302=TiltakstyperKostnadskalkyle!$B$7,($J302*TiltakstyperKostnadskalkyle!H$7)/100,
IF($F302=TiltakstyperKostnadskalkyle!$B$8,($J302*TiltakstyperKostnadskalkyle!H$8)/100,
IF($F302=TiltakstyperKostnadskalkyle!$B$9,($J302*TiltakstyperKostnadskalkyle!H$9)/100,
IF($F302=TiltakstyperKostnadskalkyle!$B$10,($J302*TiltakstyperKostnadskalkyle!H$10)/100,
IF($F302=TiltakstyperKostnadskalkyle!$B$11,($J302*TiltakstyperKostnadskalkyle!H$11)/100,
IF($F302=TiltakstyperKostnadskalkyle!$B$12,($J302*TiltakstyperKostnadskalkyle!H$12)/100,
IF($F302=TiltakstyperKostnadskalkyle!$B$13,($J302*TiltakstyperKostnadskalkyle!H$13)/100,
IF($F302=TiltakstyperKostnadskalkyle!$B$14,($J302*TiltakstyperKostnadskalkyle!H$14)/100,
IF($F302=TiltakstyperKostnadskalkyle!$B$15,($J302*TiltakstyperKostnadskalkyle!H$15)/100,
"0")))))))))))</f>
        <v>0</v>
      </c>
      <c r="P302" s="18" t="str">
        <f>IF($F302=TiltakstyperKostnadskalkyle!$B$5,($J302*TiltakstyperKostnadskalkyle!I$5)/100,
IF($F302=TiltakstyperKostnadskalkyle!$B$6,($J302*TiltakstyperKostnadskalkyle!I$6)/100,
IF($F302=TiltakstyperKostnadskalkyle!$B$7,($J302*TiltakstyperKostnadskalkyle!I$7)/100,
IF($F302=TiltakstyperKostnadskalkyle!$B$8,($J302*TiltakstyperKostnadskalkyle!I$8)/100,
IF($F302=TiltakstyperKostnadskalkyle!$B$9,($J302*TiltakstyperKostnadskalkyle!I$9)/100,
IF($F302=TiltakstyperKostnadskalkyle!$B$10,($J302*TiltakstyperKostnadskalkyle!I$10)/100,
IF($F302=TiltakstyperKostnadskalkyle!$B$11,($J302*TiltakstyperKostnadskalkyle!I$11)/100,
IF($F302=TiltakstyperKostnadskalkyle!$B$12,($J302*TiltakstyperKostnadskalkyle!I$12)/100,
IF($F302=TiltakstyperKostnadskalkyle!$B$13,($J302*TiltakstyperKostnadskalkyle!I$13)/100,
IF($F302=TiltakstyperKostnadskalkyle!$B$14,($J302*TiltakstyperKostnadskalkyle!I$14)/100,
IF($F302=TiltakstyperKostnadskalkyle!$B$15,($J302*TiltakstyperKostnadskalkyle!I$15)/100,
"0")))))))))))</f>
        <v>0</v>
      </c>
      <c r="Q302" s="18">
        <f t="shared" si="13"/>
        <v>0</v>
      </c>
      <c r="R302" s="18" t="str">
        <f>IF($F302=TiltakstyperKostnadskalkyle!$B$5,($J302*TiltakstyperKostnadskalkyle!K$5)/100,
IF($F302=TiltakstyperKostnadskalkyle!$B$6,($J302*TiltakstyperKostnadskalkyle!K$6)/100,
IF($F302=TiltakstyperKostnadskalkyle!$B$8,($J302*TiltakstyperKostnadskalkyle!K$8)/100,
IF($F302=TiltakstyperKostnadskalkyle!$B$9,($J302*TiltakstyperKostnadskalkyle!K$9)/100,
IF($F302=TiltakstyperKostnadskalkyle!$B$10,($J302*TiltakstyperKostnadskalkyle!K$10)/100,
IF($F302=TiltakstyperKostnadskalkyle!$B$11,($J302*TiltakstyperKostnadskalkyle!K$11)/100,
IF($F302=TiltakstyperKostnadskalkyle!$B$12,($J302*TiltakstyperKostnadskalkyle!K$12)/100,
IF($F302=TiltakstyperKostnadskalkyle!$B$13,($J302*TiltakstyperKostnadskalkyle!K$13)/100,
IF($F302=TiltakstyperKostnadskalkyle!$B$14,($J302*TiltakstyperKostnadskalkyle!K$14)/100,
"0")))))))))</f>
        <v>0</v>
      </c>
      <c r="S302" s="18">
        <f t="shared" si="14"/>
        <v>0</v>
      </c>
      <c r="T302" s="18" t="str">
        <f>IF($F302=TiltakstyperKostnadskalkyle!$B$5,($J302*TiltakstyperKostnadskalkyle!M$5)/100,
IF($F302=TiltakstyperKostnadskalkyle!$B$6,($J302*TiltakstyperKostnadskalkyle!M$6)/100,
IF($F302=TiltakstyperKostnadskalkyle!$B$7,($J302*TiltakstyperKostnadskalkyle!M$7)/100,
IF($F302=TiltakstyperKostnadskalkyle!$B$8,($J302*TiltakstyperKostnadskalkyle!M$8)/100,
IF($F302=TiltakstyperKostnadskalkyle!$B$9,($J302*TiltakstyperKostnadskalkyle!M$9)/100,
IF($F302=TiltakstyperKostnadskalkyle!$B$10,($J302*TiltakstyperKostnadskalkyle!M$10)/100,
IF($F302=TiltakstyperKostnadskalkyle!$B$11,($J302*TiltakstyperKostnadskalkyle!M$11)/100,
IF($F302=TiltakstyperKostnadskalkyle!$B$12,($J302*TiltakstyperKostnadskalkyle!M$12)/100,
IF($F302=TiltakstyperKostnadskalkyle!$B$13,($J302*TiltakstyperKostnadskalkyle!M$13)/100,
IF($F302=TiltakstyperKostnadskalkyle!$B$14,($J302*TiltakstyperKostnadskalkyle!M$14)/100,
IF($F302=TiltakstyperKostnadskalkyle!$B$15,($J302*TiltakstyperKostnadskalkyle!M$15)/100,
"0")))))))))))</f>
        <v>0</v>
      </c>
      <c r="U302" s="32"/>
      <c r="V302" s="32"/>
      <c r="W302" s="18" t="str">
        <f>IF($F302=TiltakstyperKostnadskalkyle!$B$5,($J302*TiltakstyperKostnadskalkyle!P$5)/100,
IF($F302=TiltakstyperKostnadskalkyle!$B$6,($J302*TiltakstyperKostnadskalkyle!P$6)/100,
IF($F302=TiltakstyperKostnadskalkyle!$B$7,($J302*TiltakstyperKostnadskalkyle!P$7)/100,
IF($F302=TiltakstyperKostnadskalkyle!$B$8,($J302*TiltakstyperKostnadskalkyle!P$8)/100,
IF($F302=TiltakstyperKostnadskalkyle!$B$9,($J302*TiltakstyperKostnadskalkyle!P$9)/100,
IF($F302=TiltakstyperKostnadskalkyle!$B$10,($J302*TiltakstyperKostnadskalkyle!P$10)/100,
IF($F302=TiltakstyperKostnadskalkyle!$B$11,($J302*TiltakstyperKostnadskalkyle!P$11)/100,
IF($F302=TiltakstyperKostnadskalkyle!$B$12,($J302*TiltakstyperKostnadskalkyle!P$12)/100,
IF($F302=TiltakstyperKostnadskalkyle!$B$13,($J302*TiltakstyperKostnadskalkyle!P$13)/100,
IF($F302=TiltakstyperKostnadskalkyle!$B$14,($J302*TiltakstyperKostnadskalkyle!P$14)/100,
IF($F302=TiltakstyperKostnadskalkyle!$B$15,($J302*TiltakstyperKostnadskalkyle!P$15)/100,
"0")))))))))))</f>
        <v>0</v>
      </c>
      <c r="Y302" s="223"/>
    </row>
    <row r="303" spans="2:25" ht="14.45" customHeight="1" x14ac:dyDescent="0.25">
      <c r="B303" s="20" t="s">
        <v>25</v>
      </c>
      <c r="C303" s="22"/>
      <c r="D303" s="22"/>
      <c r="E303" s="22"/>
      <c r="F303" s="39"/>
      <c r="G303" s="22"/>
      <c r="H303" s="23"/>
      <c r="I303" s="27"/>
      <c r="J303" s="18">
        <f>IF(F303=TiltakstyperKostnadskalkyle!$B$5,TiltakstyperKostnadskalkyle!$R$5*Handlingsplan!H303,
IF(F303=TiltakstyperKostnadskalkyle!$B$6,TiltakstyperKostnadskalkyle!$R$6*Handlingsplan!H303,
IF(F303=TiltakstyperKostnadskalkyle!$B$7,TiltakstyperKostnadskalkyle!$R$7*Handlingsplan!H303,
IF(F303=TiltakstyperKostnadskalkyle!$B$8,TiltakstyperKostnadskalkyle!$R$8*Handlingsplan!H303,
IF(F303=TiltakstyperKostnadskalkyle!$B$9,TiltakstyperKostnadskalkyle!$R$9*Handlingsplan!H303,
IF(F303=TiltakstyperKostnadskalkyle!$B$10,TiltakstyperKostnadskalkyle!$R$10*Handlingsplan!H303,
IF(F303=TiltakstyperKostnadskalkyle!$B$11,TiltakstyperKostnadskalkyle!$R$11*Handlingsplan!H303,
IF(F303=TiltakstyperKostnadskalkyle!$B$12,TiltakstyperKostnadskalkyle!$R$12*Handlingsplan!H303,
IF(F303=TiltakstyperKostnadskalkyle!$B$13,TiltakstyperKostnadskalkyle!$R$13*Handlingsplan!H303,
IF(F303=TiltakstyperKostnadskalkyle!$B$14,TiltakstyperKostnadskalkyle!$R$14*Handlingsplan!H303,
IF(F303=TiltakstyperKostnadskalkyle!$B$15,TiltakstyperKostnadskalkyle!$R$15*Handlingsplan!H303,
0)))))))))))</f>
        <v>0</v>
      </c>
      <c r="K303" s="18" t="str">
        <f>IF($F303=TiltakstyperKostnadskalkyle!$B$5,($J303*TiltakstyperKostnadskalkyle!D$5)/100,
IF($F303=TiltakstyperKostnadskalkyle!$B$6,($J303*TiltakstyperKostnadskalkyle!D$6)/100,
IF($F303=TiltakstyperKostnadskalkyle!$B$7,($J303*TiltakstyperKostnadskalkyle!D$7)/100,
IF($F303=TiltakstyperKostnadskalkyle!$B$8,($J303*TiltakstyperKostnadskalkyle!D$8)/100,
IF($F303=TiltakstyperKostnadskalkyle!$B$9,($J303*TiltakstyperKostnadskalkyle!D$9)/100,
IF($F303=TiltakstyperKostnadskalkyle!$B$10,($J303*TiltakstyperKostnadskalkyle!D$10)/100,
IF($F303=TiltakstyperKostnadskalkyle!$B$11,($J303*TiltakstyperKostnadskalkyle!D$11)/100,
IF($F303=TiltakstyperKostnadskalkyle!$B$12,($J303*TiltakstyperKostnadskalkyle!D$12)/100,
IF($F303=TiltakstyperKostnadskalkyle!$B$13,($J303*TiltakstyperKostnadskalkyle!D$13)/100,
IF($F303=TiltakstyperKostnadskalkyle!$B$14,($J303*TiltakstyperKostnadskalkyle!D$14)/100,
IF($F303=TiltakstyperKostnadskalkyle!$B$15,($J303*TiltakstyperKostnadskalkyle!D$15)/100,
"0")))))))))))</f>
        <v>0</v>
      </c>
      <c r="L303" s="18" t="str">
        <f>IF($F303=TiltakstyperKostnadskalkyle!$B$5,($J303*TiltakstyperKostnadskalkyle!E$5)/100,
IF($F303=TiltakstyperKostnadskalkyle!$B$6,($J303*TiltakstyperKostnadskalkyle!E$6)/100,
IF($F303=TiltakstyperKostnadskalkyle!$B$7,($J303*TiltakstyperKostnadskalkyle!E$7)/100,
IF($F303=TiltakstyperKostnadskalkyle!$B$8,($J303*TiltakstyperKostnadskalkyle!E$8)/100,
IF($F303=TiltakstyperKostnadskalkyle!$B$9,($J303*TiltakstyperKostnadskalkyle!E$9)/100,
IF($F303=TiltakstyperKostnadskalkyle!$B$10,($J303*TiltakstyperKostnadskalkyle!E$10)/100,
IF($F303=TiltakstyperKostnadskalkyle!$B$11,($J303*TiltakstyperKostnadskalkyle!E$11)/100,
IF($F303=TiltakstyperKostnadskalkyle!$B$12,($J303*TiltakstyperKostnadskalkyle!E$12)/100,
IF($F303=TiltakstyperKostnadskalkyle!$B$13,($J303*TiltakstyperKostnadskalkyle!E$13)/100,
IF($F303=TiltakstyperKostnadskalkyle!$B$14,($J303*TiltakstyperKostnadskalkyle!E$14)/100,
IF($F303=TiltakstyperKostnadskalkyle!$B$15,($J303*TiltakstyperKostnadskalkyle!E$15)/100,
"0")))))))))))</f>
        <v>0</v>
      </c>
      <c r="M303" s="18" t="str">
        <f>IF($F303=TiltakstyperKostnadskalkyle!$B$5,($J303*TiltakstyperKostnadskalkyle!F$5)/100,
IF($F303=TiltakstyperKostnadskalkyle!$B$6,($J303*TiltakstyperKostnadskalkyle!F$6)/100,
IF($F303=TiltakstyperKostnadskalkyle!$B$7,($J303*TiltakstyperKostnadskalkyle!F$7)/100,
IF($F303=TiltakstyperKostnadskalkyle!$B$8,($J303*TiltakstyperKostnadskalkyle!F$8)/100,
IF($F303=TiltakstyperKostnadskalkyle!$B$9,($J303*TiltakstyperKostnadskalkyle!F$9)/100,
IF($F303=TiltakstyperKostnadskalkyle!$B$10,($J303*TiltakstyperKostnadskalkyle!F$10)/100,
IF($F303=TiltakstyperKostnadskalkyle!$B$11,($J303*TiltakstyperKostnadskalkyle!F$11)/100,
IF($F303=TiltakstyperKostnadskalkyle!$B$12,($J303*TiltakstyperKostnadskalkyle!F$12)/100,
IF($F303=TiltakstyperKostnadskalkyle!$B$13,($J303*TiltakstyperKostnadskalkyle!F$13)/100,
IF($F303=TiltakstyperKostnadskalkyle!$B$14,($J303*TiltakstyperKostnadskalkyle!F$14)/100,
IF($F303=TiltakstyperKostnadskalkyle!$B$15,($J303*TiltakstyperKostnadskalkyle!F$15)/100,
"0")))))))))))</f>
        <v>0</v>
      </c>
      <c r="N303" s="18" t="str">
        <f>IF($F303=TiltakstyperKostnadskalkyle!$B$5,($J303*TiltakstyperKostnadskalkyle!G$5)/100,
IF($F303=TiltakstyperKostnadskalkyle!$B$6,($J303*TiltakstyperKostnadskalkyle!G$6)/100,
IF($F303=TiltakstyperKostnadskalkyle!$B$7,($J303*TiltakstyperKostnadskalkyle!G$7)/100,
IF($F303=TiltakstyperKostnadskalkyle!$B$8,($J303*TiltakstyperKostnadskalkyle!G$8)/100,
IF($F303=TiltakstyperKostnadskalkyle!$B$9,($J303*TiltakstyperKostnadskalkyle!G$9)/100,
IF($F303=TiltakstyperKostnadskalkyle!$B$10,($J303*TiltakstyperKostnadskalkyle!G$10)/100,
IF($F303=TiltakstyperKostnadskalkyle!$B$11,($J303*TiltakstyperKostnadskalkyle!G$11)/100,
IF($F303=TiltakstyperKostnadskalkyle!$B$12,($J303*TiltakstyperKostnadskalkyle!G$12)/100,
IF($F303=TiltakstyperKostnadskalkyle!$B$13,($J303*TiltakstyperKostnadskalkyle!G$13)/100,
IF($F303=TiltakstyperKostnadskalkyle!$B$14,($J303*TiltakstyperKostnadskalkyle!G$14)/100,
IF($F303=TiltakstyperKostnadskalkyle!$B$15,($J303*TiltakstyperKostnadskalkyle!G$15)/100,
"0")))))))))))</f>
        <v>0</v>
      </c>
      <c r="O303" s="18" t="str">
        <f>IF($F303=TiltakstyperKostnadskalkyle!$B$5,($J303*TiltakstyperKostnadskalkyle!H$5)/100,
IF($F303=TiltakstyperKostnadskalkyle!$B$6,($J303*TiltakstyperKostnadskalkyle!H$6)/100,
IF($F303=TiltakstyperKostnadskalkyle!$B$7,($J303*TiltakstyperKostnadskalkyle!H$7)/100,
IF($F303=TiltakstyperKostnadskalkyle!$B$8,($J303*TiltakstyperKostnadskalkyle!H$8)/100,
IF($F303=TiltakstyperKostnadskalkyle!$B$9,($J303*TiltakstyperKostnadskalkyle!H$9)/100,
IF($F303=TiltakstyperKostnadskalkyle!$B$10,($J303*TiltakstyperKostnadskalkyle!H$10)/100,
IF($F303=TiltakstyperKostnadskalkyle!$B$11,($J303*TiltakstyperKostnadskalkyle!H$11)/100,
IF($F303=TiltakstyperKostnadskalkyle!$B$12,($J303*TiltakstyperKostnadskalkyle!H$12)/100,
IF($F303=TiltakstyperKostnadskalkyle!$B$13,($J303*TiltakstyperKostnadskalkyle!H$13)/100,
IF($F303=TiltakstyperKostnadskalkyle!$B$14,($J303*TiltakstyperKostnadskalkyle!H$14)/100,
IF($F303=TiltakstyperKostnadskalkyle!$B$15,($J303*TiltakstyperKostnadskalkyle!H$15)/100,
"0")))))))))))</f>
        <v>0</v>
      </c>
      <c r="P303" s="18" t="str">
        <f>IF($F303=TiltakstyperKostnadskalkyle!$B$5,($J303*TiltakstyperKostnadskalkyle!I$5)/100,
IF($F303=TiltakstyperKostnadskalkyle!$B$6,($J303*TiltakstyperKostnadskalkyle!I$6)/100,
IF($F303=TiltakstyperKostnadskalkyle!$B$7,($J303*TiltakstyperKostnadskalkyle!I$7)/100,
IF($F303=TiltakstyperKostnadskalkyle!$B$8,($J303*TiltakstyperKostnadskalkyle!I$8)/100,
IF($F303=TiltakstyperKostnadskalkyle!$B$9,($J303*TiltakstyperKostnadskalkyle!I$9)/100,
IF($F303=TiltakstyperKostnadskalkyle!$B$10,($J303*TiltakstyperKostnadskalkyle!I$10)/100,
IF($F303=TiltakstyperKostnadskalkyle!$B$11,($J303*TiltakstyperKostnadskalkyle!I$11)/100,
IF($F303=TiltakstyperKostnadskalkyle!$B$12,($J303*TiltakstyperKostnadskalkyle!I$12)/100,
IF($F303=TiltakstyperKostnadskalkyle!$B$13,($J303*TiltakstyperKostnadskalkyle!I$13)/100,
IF($F303=TiltakstyperKostnadskalkyle!$B$14,($J303*TiltakstyperKostnadskalkyle!I$14)/100,
IF($F303=TiltakstyperKostnadskalkyle!$B$15,($J303*TiltakstyperKostnadskalkyle!I$15)/100,
"0")))))))))))</f>
        <v>0</v>
      </c>
      <c r="Q303" s="18">
        <f t="shared" si="13"/>
        <v>0</v>
      </c>
      <c r="R303" s="18" t="str">
        <f>IF($F303=TiltakstyperKostnadskalkyle!$B$5,($J303*TiltakstyperKostnadskalkyle!K$5)/100,
IF($F303=TiltakstyperKostnadskalkyle!$B$6,($J303*TiltakstyperKostnadskalkyle!K$6)/100,
IF($F303=TiltakstyperKostnadskalkyle!$B$8,($J303*TiltakstyperKostnadskalkyle!K$8)/100,
IF($F303=TiltakstyperKostnadskalkyle!$B$9,($J303*TiltakstyperKostnadskalkyle!K$9)/100,
IF($F303=TiltakstyperKostnadskalkyle!$B$10,($J303*TiltakstyperKostnadskalkyle!K$10)/100,
IF($F303=TiltakstyperKostnadskalkyle!$B$11,($J303*TiltakstyperKostnadskalkyle!K$11)/100,
IF($F303=TiltakstyperKostnadskalkyle!$B$12,($J303*TiltakstyperKostnadskalkyle!K$12)/100,
IF($F303=TiltakstyperKostnadskalkyle!$B$13,($J303*TiltakstyperKostnadskalkyle!K$13)/100,
IF($F303=TiltakstyperKostnadskalkyle!$B$14,($J303*TiltakstyperKostnadskalkyle!K$14)/100,
"0")))))))))</f>
        <v>0</v>
      </c>
      <c r="S303" s="18">
        <f t="shared" si="14"/>
        <v>0</v>
      </c>
      <c r="T303" s="18" t="str">
        <f>IF($F303=TiltakstyperKostnadskalkyle!$B$5,($J303*TiltakstyperKostnadskalkyle!M$5)/100,
IF($F303=TiltakstyperKostnadskalkyle!$B$6,($J303*TiltakstyperKostnadskalkyle!M$6)/100,
IF($F303=TiltakstyperKostnadskalkyle!$B$7,($J303*TiltakstyperKostnadskalkyle!M$7)/100,
IF($F303=TiltakstyperKostnadskalkyle!$B$8,($J303*TiltakstyperKostnadskalkyle!M$8)/100,
IF($F303=TiltakstyperKostnadskalkyle!$B$9,($J303*TiltakstyperKostnadskalkyle!M$9)/100,
IF($F303=TiltakstyperKostnadskalkyle!$B$10,($J303*TiltakstyperKostnadskalkyle!M$10)/100,
IF($F303=TiltakstyperKostnadskalkyle!$B$11,($J303*TiltakstyperKostnadskalkyle!M$11)/100,
IF($F303=TiltakstyperKostnadskalkyle!$B$12,($J303*TiltakstyperKostnadskalkyle!M$12)/100,
IF($F303=TiltakstyperKostnadskalkyle!$B$13,($J303*TiltakstyperKostnadskalkyle!M$13)/100,
IF($F303=TiltakstyperKostnadskalkyle!$B$14,($J303*TiltakstyperKostnadskalkyle!M$14)/100,
IF($F303=TiltakstyperKostnadskalkyle!$B$15,($J303*TiltakstyperKostnadskalkyle!M$15)/100,
"0")))))))))))</f>
        <v>0</v>
      </c>
      <c r="U303" s="32"/>
      <c r="V303" s="32"/>
      <c r="W303" s="18" t="str">
        <f>IF($F303=TiltakstyperKostnadskalkyle!$B$5,($J303*TiltakstyperKostnadskalkyle!P$5)/100,
IF($F303=TiltakstyperKostnadskalkyle!$B$6,($J303*TiltakstyperKostnadskalkyle!P$6)/100,
IF($F303=TiltakstyperKostnadskalkyle!$B$7,($J303*TiltakstyperKostnadskalkyle!P$7)/100,
IF($F303=TiltakstyperKostnadskalkyle!$B$8,($J303*TiltakstyperKostnadskalkyle!P$8)/100,
IF($F303=TiltakstyperKostnadskalkyle!$B$9,($J303*TiltakstyperKostnadskalkyle!P$9)/100,
IF($F303=TiltakstyperKostnadskalkyle!$B$10,($J303*TiltakstyperKostnadskalkyle!P$10)/100,
IF($F303=TiltakstyperKostnadskalkyle!$B$11,($J303*TiltakstyperKostnadskalkyle!P$11)/100,
IF($F303=TiltakstyperKostnadskalkyle!$B$12,($J303*TiltakstyperKostnadskalkyle!P$12)/100,
IF($F303=TiltakstyperKostnadskalkyle!$B$13,($J303*TiltakstyperKostnadskalkyle!P$13)/100,
IF($F303=TiltakstyperKostnadskalkyle!$B$14,($J303*TiltakstyperKostnadskalkyle!P$14)/100,
IF($F303=TiltakstyperKostnadskalkyle!$B$15,($J303*TiltakstyperKostnadskalkyle!P$15)/100,
"0")))))))))))</f>
        <v>0</v>
      </c>
      <c r="Y303" s="223"/>
    </row>
    <row r="304" spans="2:25" ht="14.45" customHeight="1" x14ac:dyDescent="0.25">
      <c r="B304" s="20" t="s">
        <v>25</v>
      </c>
      <c r="C304" s="22"/>
      <c r="D304" s="22"/>
      <c r="E304" s="22"/>
      <c r="F304" s="39"/>
      <c r="G304" s="22"/>
      <c r="H304" s="23"/>
      <c r="I304" s="27"/>
      <c r="J304" s="18">
        <f>IF(F304=TiltakstyperKostnadskalkyle!$B$5,TiltakstyperKostnadskalkyle!$R$5*Handlingsplan!H304,
IF(F304=TiltakstyperKostnadskalkyle!$B$6,TiltakstyperKostnadskalkyle!$R$6*Handlingsplan!H304,
IF(F304=TiltakstyperKostnadskalkyle!$B$7,TiltakstyperKostnadskalkyle!$R$7*Handlingsplan!H304,
IF(F304=TiltakstyperKostnadskalkyle!$B$8,TiltakstyperKostnadskalkyle!$R$8*Handlingsplan!H304,
IF(F304=TiltakstyperKostnadskalkyle!$B$9,TiltakstyperKostnadskalkyle!$R$9*Handlingsplan!H304,
IF(F304=TiltakstyperKostnadskalkyle!$B$10,TiltakstyperKostnadskalkyle!$R$10*Handlingsplan!H304,
IF(F304=TiltakstyperKostnadskalkyle!$B$11,TiltakstyperKostnadskalkyle!$R$11*Handlingsplan!H304,
IF(F304=TiltakstyperKostnadskalkyle!$B$12,TiltakstyperKostnadskalkyle!$R$12*Handlingsplan!H304,
IF(F304=TiltakstyperKostnadskalkyle!$B$13,TiltakstyperKostnadskalkyle!$R$13*Handlingsplan!H304,
IF(F304=TiltakstyperKostnadskalkyle!$B$14,TiltakstyperKostnadskalkyle!$R$14*Handlingsplan!H304,
IF(F304=TiltakstyperKostnadskalkyle!$B$15,TiltakstyperKostnadskalkyle!$R$15*Handlingsplan!H304,
0)))))))))))</f>
        <v>0</v>
      </c>
      <c r="K304" s="18" t="str">
        <f>IF($F304=TiltakstyperKostnadskalkyle!$B$5,($J304*TiltakstyperKostnadskalkyle!D$5)/100,
IF($F304=TiltakstyperKostnadskalkyle!$B$6,($J304*TiltakstyperKostnadskalkyle!D$6)/100,
IF($F304=TiltakstyperKostnadskalkyle!$B$7,($J304*TiltakstyperKostnadskalkyle!D$7)/100,
IF($F304=TiltakstyperKostnadskalkyle!$B$8,($J304*TiltakstyperKostnadskalkyle!D$8)/100,
IF($F304=TiltakstyperKostnadskalkyle!$B$9,($J304*TiltakstyperKostnadskalkyle!D$9)/100,
IF($F304=TiltakstyperKostnadskalkyle!$B$10,($J304*TiltakstyperKostnadskalkyle!D$10)/100,
IF($F304=TiltakstyperKostnadskalkyle!$B$11,($J304*TiltakstyperKostnadskalkyle!D$11)/100,
IF($F304=TiltakstyperKostnadskalkyle!$B$12,($J304*TiltakstyperKostnadskalkyle!D$12)/100,
IF($F304=TiltakstyperKostnadskalkyle!$B$13,($J304*TiltakstyperKostnadskalkyle!D$13)/100,
IF($F304=TiltakstyperKostnadskalkyle!$B$14,($J304*TiltakstyperKostnadskalkyle!D$14)/100,
IF($F304=TiltakstyperKostnadskalkyle!$B$15,($J304*TiltakstyperKostnadskalkyle!D$15)/100,
"0")))))))))))</f>
        <v>0</v>
      </c>
      <c r="L304" s="18" t="str">
        <f>IF($F304=TiltakstyperKostnadskalkyle!$B$5,($J304*TiltakstyperKostnadskalkyle!E$5)/100,
IF($F304=TiltakstyperKostnadskalkyle!$B$6,($J304*TiltakstyperKostnadskalkyle!E$6)/100,
IF($F304=TiltakstyperKostnadskalkyle!$B$7,($J304*TiltakstyperKostnadskalkyle!E$7)/100,
IF($F304=TiltakstyperKostnadskalkyle!$B$8,($J304*TiltakstyperKostnadskalkyle!E$8)/100,
IF($F304=TiltakstyperKostnadskalkyle!$B$9,($J304*TiltakstyperKostnadskalkyle!E$9)/100,
IF($F304=TiltakstyperKostnadskalkyle!$B$10,($J304*TiltakstyperKostnadskalkyle!E$10)/100,
IF($F304=TiltakstyperKostnadskalkyle!$B$11,($J304*TiltakstyperKostnadskalkyle!E$11)/100,
IF($F304=TiltakstyperKostnadskalkyle!$B$12,($J304*TiltakstyperKostnadskalkyle!E$12)/100,
IF($F304=TiltakstyperKostnadskalkyle!$B$13,($J304*TiltakstyperKostnadskalkyle!E$13)/100,
IF($F304=TiltakstyperKostnadskalkyle!$B$14,($J304*TiltakstyperKostnadskalkyle!E$14)/100,
IF($F304=TiltakstyperKostnadskalkyle!$B$15,($J304*TiltakstyperKostnadskalkyle!E$15)/100,
"0")))))))))))</f>
        <v>0</v>
      </c>
      <c r="M304" s="18" t="str">
        <f>IF($F304=TiltakstyperKostnadskalkyle!$B$5,($J304*TiltakstyperKostnadskalkyle!F$5)/100,
IF($F304=TiltakstyperKostnadskalkyle!$B$6,($J304*TiltakstyperKostnadskalkyle!F$6)/100,
IF($F304=TiltakstyperKostnadskalkyle!$B$7,($J304*TiltakstyperKostnadskalkyle!F$7)/100,
IF($F304=TiltakstyperKostnadskalkyle!$B$8,($J304*TiltakstyperKostnadskalkyle!F$8)/100,
IF($F304=TiltakstyperKostnadskalkyle!$B$9,($J304*TiltakstyperKostnadskalkyle!F$9)/100,
IF($F304=TiltakstyperKostnadskalkyle!$B$10,($J304*TiltakstyperKostnadskalkyle!F$10)/100,
IF($F304=TiltakstyperKostnadskalkyle!$B$11,($J304*TiltakstyperKostnadskalkyle!F$11)/100,
IF($F304=TiltakstyperKostnadskalkyle!$B$12,($J304*TiltakstyperKostnadskalkyle!F$12)/100,
IF($F304=TiltakstyperKostnadskalkyle!$B$13,($J304*TiltakstyperKostnadskalkyle!F$13)/100,
IF($F304=TiltakstyperKostnadskalkyle!$B$14,($J304*TiltakstyperKostnadskalkyle!F$14)/100,
IF($F304=TiltakstyperKostnadskalkyle!$B$15,($J304*TiltakstyperKostnadskalkyle!F$15)/100,
"0")))))))))))</f>
        <v>0</v>
      </c>
      <c r="N304" s="18" t="str">
        <f>IF($F304=TiltakstyperKostnadskalkyle!$B$5,($J304*TiltakstyperKostnadskalkyle!G$5)/100,
IF($F304=TiltakstyperKostnadskalkyle!$B$6,($J304*TiltakstyperKostnadskalkyle!G$6)/100,
IF($F304=TiltakstyperKostnadskalkyle!$B$7,($J304*TiltakstyperKostnadskalkyle!G$7)/100,
IF($F304=TiltakstyperKostnadskalkyle!$B$8,($J304*TiltakstyperKostnadskalkyle!G$8)/100,
IF($F304=TiltakstyperKostnadskalkyle!$B$9,($J304*TiltakstyperKostnadskalkyle!G$9)/100,
IF($F304=TiltakstyperKostnadskalkyle!$B$10,($J304*TiltakstyperKostnadskalkyle!G$10)/100,
IF($F304=TiltakstyperKostnadskalkyle!$B$11,($J304*TiltakstyperKostnadskalkyle!G$11)/100,
IF($F304=TiltakstyperKostnadskalkyle!$B$12,($J304*TiltakstyperKostnadskalkyle!G$12)/100,
IF($F304=TiltakstyperKostnadskalkyle!$B$13,($J304*TiltakstyperKostnadskalkyle!G$13)/100,
IF($F304=TiltakstyperKostnadskalkyle!$B$14,($J304*TiltakstyperKostnadskalkyle!G$14)/100,
IF($F304=TiltakstyperKostnadskalkyle!$B$15,($J304*TiltakstyperKostnadskalkyle!G$15)/100,
"0")))))))))))</f>
        <v>0</v>
      </c>
      <c r="O304" s="18" t="str">
        <f>IF($F304=TiltakstyperKostnadskalkyle!$B$5,($J304*TiltakstyperKostnadskalkyle!H$5)/100,
IF($F304=TiltakstyperKostnadskalkyle!$B$6,($J304*TiltakstyperKostnadskalkyle!H$6)/100,
IF($F304=TiltakstyperKostnadskalkyle!$B$7,($J304*TiltakstyperKostnadskalkyle!H$7)/100,
IF($F304=TiltakstyperKostnadskalkyle!$B$8,($J304*TiltakstyperKostnadskalkyle!H$8)/100,
IF($F304=TiltakstyperKostnadskalkyle!$B$9,($J304*TiltakstyperKostnadskalkyle!H$9)/100,
IF($F304=TiltakstyperKostnadskalkyle!$B$10,($J304*TiltakstyperKostnadskalkyle!H$10)/100,
IF($F304=TiltakstyperKostnadskalkyle!$B$11,($J304*TiltakstyperKostnadskalkyle!H$11)/100,
IF($F304=TiltakstyperKostnadskalkyle!$B$12,($J304*TiltakstyperKostnadskalkyle!H$12)/100,
IF($F304=TiltakstyperKostnadskalkyle!$B$13,($J304*TiltakstyperKostnadskalkyle!H$13)/100,
IF($F304=TiltakstyperKostnadskalkyle!$B$14,($J304*TiltakstyperKostnadskalkyle!H$14)/100,
IF($F304=TiltakstyperKostnadskalkyle!$B$15,($J304*TiltakstyperKostnadskalkyle!H$15)/100,
"0")))))))))))</f>
        <v>0</v>
      </c>
      <c r="P304" s="18" t="str">
        <f>IF($F304=TiltakstyperKostnadskalkyle!$B$5,($J304*TiltakstyperKostnadskalkyle!I$5)/100,
IF($F304=TiltakstyperKostnadskalkyle!$B$6,($J304*TiltakstyperKostnadskalkyle!I$6)/100,
IF($F304=TiltakstyperKostnadskalkyle!$B$7,($J304*TiltakstyperKostnadskalkyle!I$7)/100,
IF($F304=TiltakstyperKostnadskalkyle!$B$8,($J304*TiltakstyperKostnadskalkyle!I$8)/100,
IF($F304=TiltakstyperKostnadskalkyle!$B$9,($J304*TiltakstyperKostnadskalkyle!I$9)/100,
IF($F304=TiltakstyperKostnadskalkyle!$B$10,($J304*TiltakstyperKostnadskalkyle!I$10)/100,
IF($F304=TiltakstyperKostnadskalkyle!$B$11,($J304*TiltakstyperKostnadskalkyle!I$11)/100,
IF($F304=TiltakstyperKostnadskalkyle!$B$12,($J304*TiltakstyperKostnadskalkyle!I$12)/100,
IF($F304=TiltakstyperKostnadskalkyle!$B$13,($J304*TiltakstyperKostnadskalkyle!I$13)/100,
IF($F304=TiltakstyperKostnadskalkyle!$B$14,($J304*TiltakstyperKostnadskalkyle!I$14)/100,
IF($F304=TiltakstyperKostnadskalkyle!$B$15,($J304*TiltakstyperKostnadskalkyle!I$15)/100,
"0")))))))))))</f>
        <v>0</v>
      </c>
      <c r="Q304" s="18">
        <f t="shared" si="13"/>
        <v>0</v>
      </c>
      <c r="R304" s="18" t="str">
        <f>IF($F304=TiltakstyperKostnadskalkyle!$B$5,($J304*TiltakstyperKostnadskalkyle!K$5)/100,
IF($F304=TiltakstyperKostnadskalkyle!$B$6,($J304*TiltakstyperKostnadskalkyle!K$6)/100,
IF($F304=TiltakstyperKostnadskalkyle!$B$8,($J304*TiltakstyperKostnadskalkyle!K$8)/100,
IF($F304=TiltakstyperKostnadskalkyle!$B$9,($J304*TiltakstyperKostnadskalkyle!K$9)/100,
IF($F304=TiltakstyperKostnadskalkyle!$B$10,($J304*TiltakstyperKostnadskalkyle!K$10)/100,
IF($F304=TiltakstyperKostnadskalkyle!$B$11,($J304*TiltakstyperKostnadskalkyle!K$11)/100,
IF($F304=TiltakstyperKostnadskalkyle!$B$12,($J304*TiltakstyperKostnadskalkyle!K$12)/100,
IF($F304=TiltakstyperKostnadskalkyle!$B$13,($J304*TiltakstyperKostnadskalkyle!K$13)/100,
IF($F304=TiltakstyperKostnadskalkyle!$B$14,($J304*TiltakstyperKostnadskalkyle!K$14)/100,
"0")))))))))</f>
        <v>0</v>
      </c>
      <c r="S304" s="18">
        <f t="shared" si="14"/>
        <v>0</v>
      </c>
      <c r="T304" s="18" t="str">
        <f>IF($F304=TiltakstyperKostnadskalkyle!$B$5,($J304*TiltakstyperKostnadskalkyle!M$5)/100,
IF($F304=TiltakstyperKostnadskalkyle!$B$6,($J304*TiltakstyperKostnadskalkyle!M$6)/100,
IF($F304=TiltakstyperKostnadskalkyle!$B$7,($J304*TiltakstyperKostnadskalkyle!M$7)/100,
IF($F304=TiltakstyperKostnadskalkyle!$B$8,($J304*TiltakstyperKostnadskalkyle!M$8)/100,
IF($F304=TiltakstyperKostnadskalkyle!$B$9,($J304*TiltakstyperKostnadskalkyle!M$9)/100,
IF($F304=TiltakstyperKostnadskalkyle!$B$10,($J304*TiltakstyperKostnadskalkyle!M$10)/100,
IF($F304=TiltakstyperKostnadskalkyle!$B$11,($J304*TiltakstyperKostnadskalkyle!M$11)/100,
IF($F304=TiltakstyperKostnadskalkyle!$B$12,($J304*TiltakstyperKostnadskalkyle!M$12)/100,
IF($F304=TiltakstyperKostnadskalkyle!$B$13,($J304*TiltakstyperKostnadskalkyle!M$13)/100,
IF($F304=TiltakstyperKostnadskalkyle!$B$14,($J304*TiltakstyperKostnadskalkyle!M$14)/100,
IF($F304=TiltakstyperKostnadskalkyle!$B$15,($J304*TiltakstyperKostnadskalkyle!M$15)/100,
"0")))))))))))</f>
        <v>0</v>
      </c>
      <c r="U304" s="32"/>
      <c r="V304" s="32"/>
      <c r="W304" s="18" t="str">
        <f>IF($F304=TiltakstyperKostnadskalkyle!$B$5,($J304*TiltakstyperKostnadskalkyle!P$5)/100,
IF($F304=TiltakstyperKostnadskalkyle!$B$6,($J304*TiltakstyperKostnadskalkyle!P$6)/100,
IF($F304=TiltakstyperKostnadskalkyle!$B$7,($J304*TiltakstyperKostnadskalkyle!P$7)/100,
IF($F304=TiltakstyperKostnadskalkyle!$B$8,($J304*TiltakstyperKostnadskalkyle!P$8)/100,
IF($F304=TiltakstyperKostnadskalkyle!$B$9,($J304*TiltakstyperKostnadskalkyle!P$9)/100,
IF($F304=TiltakstyperKostnadskalkyle!$B$10,($J304*TiltakstyperKostnadskalkyle!P$10)/100,
IF($F304=TiltakstyperKostnadskalkyle!$B$11,($J304*TiltakstyperKostnadskalkyle!P$11)/100,
IF($F304=TiltakstyperKostnadskalkyle!$B$12,($J304*TiltakstyperKostnadskalkyle!P$12)/100,
IF($F304=TiltakstyperKostnadskalkyle!$B$13,($J304*TiltakstyperKostnadskalkyle!P$13)/100,
IF($F304=TiltakstyperKostnadskalkyle!$B$14,($J304*TiltakstyperKostnadskalkyle!P$14)/100,
IF($F304=TiltakstyperKostnadskalkyle!$B$15,($J304*TiltakstyperKostnadskalkyle!P$15)/100,
"0")))))))))))</f>
        <v>0</v>
      </c>
      <c r="Y304" s="223"/>
    </row>
    <row r="305" spans="2:25" ht="14.45" customHeight="1" x14ac:dyDescent="0.25">
      <c r="B305" s="20" t="s">
        <v>25</v>
      </c>
      <c r="C305" s="22"/>
      <c r="D305" s="22"/>
      <c r="E305" s="22"/>
      <c r="F305" s="39"/>
      <c r="G305" s="22"/>
      <c r="H305" s="23"/>
      <c r="I305" s="27"/>
      <c r="J305" s="18">
        <f>IF(F305=TiltakstyperKostnadskalkyle!$B$5,TiltakstyperKostnadskalkyle!$R$5*Handlingsplan!H305,
IF(F305=TiltakstyperKostnadskalkyle!$B$6,TiltakstyperKostnadskalkyle!$R$6*Handlingsplan!H305,
IF(F305=TiltakstyperKostnadskalkyle!$B$7,TiltakstyperKostnadskalkyle!$R$7*Handlingsplan!H305,
IF(F305=TiltakstyperKostnadskalkyle!$B$8,TiltakstyperKostnadskalkyle!$R$8*Handlingsplan!H305,
IF(F305=TiltakstyperKostnadskalkyle!$B$9,TiltakstyperKostnadskalkyle!$R$9*Handlingsplan!H305,
IF(F305=TiltakstyperKostnadskalkyle!$B$10,TiltakstyperKostnadskalkyle!$R$10*Handlingsplan!H305,
IF(F305=TiltakstyperKostnadskalkyle!$B$11,TiltakstyperKostnadskalkyle!$R$11*Handlingsplan!H305,
IF(F305=TiltakstyperKostnadskalkyle!$B$12,TiltakstyperKostnadskalkyle!$R$12*Handlingsplan!H305,
IF(F305=TiltakstyperKostnadskalkyle!$B$13,TiltakstyperKostnadskalkyle!$R$13*Handlingsplan!H305,
IF(F305=TiltakstyperKostnadskalkyle!$B$14,TiltakstyperKostnadskalkyle!$R$14*Handlingsplan!H305,
IF(F305=TiltakstyperKostnadskalkyle!$B$15,TiltakstyperKostnadskalkyle!$R$15*Handlingsplan!H305,
0)))))))))))</f>
        <v>0</v>
      </c>
      <c r="K305" s="18" t="str">
        <f>IF($F305=TiltakstyperKostnadskalkyle!$B$5,($J305*TiltakstyperKostnadskalkyle!D$5)/100,
IF($F305=TiltakstyperKostnadskalkyle!$B$6,($J305*TiltakstyperKostnadskalkyle!D$6)/100,
IF($F305=TiltakstyperKostnadskalkyle!$B$7,($J305*TiltakstyperKostnadskalkyle!D$7)/100,
IF($F305=TiltakstyperKostnadskalkyle!$B$8,($J305*TiltakstyperKostnadskalkyle!D$8)/100,
IF($F305=TiltakstyperKostnadskalkyle!$B$9,($J305*TiltakstyperKostnadskalkyle!D$9)/100,
IF($F305=TiltakstyperKostnadskalkyle!$B$10,($J305*TiltakstyperKostnadskalkyle!D$10)/100,
IF($F305=TiltakstyperKostnadskalkyle!$B$11,($J305*TiltakstyperKostnadskalkyle!D$11)/100,
IF($F305=TiltakstyperKostnadskalkyle!$B$12,($J305*TiltakstyperKostnadskalkyle!D$12)/100,
IF($F305=TiltakstyperKostnadskalkyle!$B$13,($J305*TiltakstyperKostnadskalkyle!D$13)/100,
IF($F305=TiltakstyperKostnadskalkyle!$B$14,($J305*TiltakstyperKostnadskalkyle!D$14)/100,
IF($F305=TiltakstyperKostnadskalkyle!$B$15,($J305*TiltakstyperKostnadskalkyle!D$15)/100,
"0")))))))))))</f>
        <v>0</v>
      </c>
      <c r="L305" s="18" t="str">
        <f>IF($F305=TiltakstyperKostnadskalkyle!$B$5,($J305*TiltakstyperKostnadskalkyle!E$5)/100,
IF($F305=TiltakstyperKostnadskalkyle!$B$6,($J305*TiltakstyperKostnadskalkyle!E$6)/100,
IF($F305=TiltakstyperKostnadskalkyle!$B$7,($J305*TiltakstyperKostnadskalkyle!E$7)/100,
IF($F305=TiltakstyperKostnadskalkyle!$B$8,($J305*TiltakstyperKostnadskalkyle!E$8)/100,
IF($F305=TiltakstyperKostnadskalkyle!$B$9,($J305*TiltakstyperKostnadskalkyle!E$9)/100,
IF($F305=TiltakstyperKostnadskalkyle!$B$10,($J305*TiltakstyperKostnadskalkyle!E$10)/100,
IF($F305=TiltakstyperKostnadskalkyle!$B$11,($J305*TiltakstyperKostnadskalkyle!E$11)/100,
IF($F305=TiltakstyperKostnadskalkyle!$B$12,($J305*TiltakstyperKostnadskalkyle!E$12)/100,
IF($F305=TiltakstyperKostnadskalkyle!$B$13,($J305*TiltakstyperKostnadskalkyle!E$13)/100,
IF($F305=TiltakstyperKostnadskalkyle!$B$14,($J305*TiltakstyperKostnadskalkyle!E$14)/100,
IF($F305=TiltakstyperKostnadskalkyle!$B$15,($J305*TiltakstyperKostnadskalkyle!E$15)/100,
"0")))))))))))</f>
        <v>0</v>
      </c>
      <c r="M305" s="18" t="str">
        <f>IF($F305=TiltakstyperKostnadskalkyle!$B$5,($J305*TiltakstyperKostnadskalkyle!F$5)/100,
IF($F305=TiltakstyperKostnadskalkyle!$B$6,($J305*TiltakstyperKostnadskalkyle!F$6)/100,
IF($F305=TiltakstyperKostnadskalkyle!$B$7,($J305*TiltakstyperKostnadskalkyle!F$7)/100,
IF($F305=TiltakstyperKostnadskalkyle!$B$8,($J305*TiltakstyperKostnadskalkyle!F$8)/100,
IF($F305=TiltakstyperKostnadskalkyle!$B$9,($J305*TiltakstyperKostnadskalkyle!F$9)/100,
IF($F305=TiltakstyperKostnadskalkyle!$B$10,($J305*TiltakstyperKostnadskalkyle!F$10)/100,
IF($F305=TiltakstyperKostnadskalkyle!$B$11,($J305*TiltakstyperKostnadskalkyle!F$11)/100,
IF($F305=TiltakstyperKostnadskalkyle!$B$12,($J305*TiltakstyperKostnadskalkyle!F$12)/100,
IF($F305=TiltakstyperKostnadskalkyle!$B$13,($J305*TiltakstyperKostnadskalkyle!F$13)/100,
IF($F305=TiltakstyperKostnadskalkyle!$B$14,($J305*TiltakstyperKostnadskalkyle!F$14)/100,
IF($F305=TiltakstyperKostnadskalkyle!$B$15,($J305*TiltakstyperKostnadskalkyle!F$15)/100,
"0")))))))))))</f>
        <v>0</v>
      </c>
      <c r="N305" s="18" t="str">
        <f>IF($F305=TiltakstyperKostnadskalkyle!$B$5,($J305*TiltakstyperKostnadskalkyle!G$5)/100,
IF($F305=TiltakstyperKostnadskalkyle!$B$6,($J305*TiltakstyperKostnadskalkyle!G$6)/100,
IF($F305=TiltakstyperKostnadskalkyle!$B$7,($J305*TiltakstyperKostnadskalkyle!G$7)/100,
IF($F305=TiltakstyperKostnadskalkyle!$B$8,($J305*TiltakstyperKostnadskalkyle!G$8)/100,
IF($F305=TiltakstyperKostnadskalkyle!$B$9,($J305*TiltakstyperKostnadskalkyle!G$9)/100,
IF($F305=TiltakstyperKostnadskalkyle!$B$10,($J305*TiltakstyperKostnadskalkyle!G$10)/100,
IF($F305=TiltakstyperKostnadskalkyle!$B$11,($J305*TiltakstyperKostnadskalkyle!G$11)/100,
IF($F305=TiltakstyperKostnadskalkyle!$B$12,($J305*TiltakstyperKostnadskalkyle!G$12)/100,
IF($F305=TiltakstyperKostnadskalkyle!$B$13,($J305*TiltakstyperKostnadskalkyle!G$13)/100,
IF($F305=TiltakstyperKostnadskalkyle!$B$14,($J305*TiltakstyperKostnadskalkyle!G$14)/100,
IF($F305=TiltakstyperKostnadskalkyle!$B$15,($J305*TiltakstyperKostnadskalkyle!G$15)/100,
"0")))))))))))</f>
        <v>0</v>
      </c>
      <c r="O305" s="18" t="str">
        <f>IF($F305=TiltakstyperKostnadskalkyle!$B$5,($J305*TiltakstyperKostnadskalkyle!H$5)/100,
IF($F305=TiltakstyperKostnadskalkyle!$B$6,($J305*TiltakstyperKostnadskalkyle!H$6)/100,
IF($F305=TiltakstyperKostnadskalkyle!$B$7,($J305*TiltakstyperKostnadskalkyle!H$7)/100,
IF($F305=TiltakstyperKostnadskalkyle!$B$8,($J305*TiltakstyperKostnadskalkyle!H$8)/100,
IF($F305=TiltakstyperKostnadskalkyle!$B$9,($J305*TiltakstyperKostnadskalkyle!H$9)/100,
IF($F305=TiltakstyperKostnadskalkyle!$B$10,($J305*TiltakstyperKostnadskalkyle!H$10)/100,
IF($F305=TiltakstyperKostnadskalkyle!$B$11,($J305*TiltakstyperKostnadskalkyle!H$11)/100,
IF($F305=TiltakstyperKostnadskalkyle!$B$12,($J305*TiltakstyperKostnadskalkyle!H$12)/100,
IF($F305=TiltakstyperKostnadskalkyle!$B$13,($J305*TiltakstyperKostnadskalkyle!H$13)/100,
IF($F305=TiltakstyperKostnadskalkyle!$B$14,($J305*TiltakstyperKostnadskalkyle!H$14)/100,
IF($F305=TiltakstyperKostnadskalkyle!$B$15,($J305*TiltakstyperKostnadskalkyle!H$15)/100,
"0")))))))))))</f>
        <v>0</v>
      </c>
      <c r="P305" s="18" t="str">
        <f>IF($F305=TiltakstyperKostnadskalkyle!$B$5,($J305*TiltakstyperKostnadskalkyle!I$5)/100,
IF($F305=TiltakstyperKostnadskalkyle!$B$6,($J305*TiltakstyperKostnadskalkyle!I$6)/100,
IF($F305=TiltakstyperKostnadskalkyle!$B$7,($J305*TiltakstyperKostnadskalkyle!I$7)/100,
IF($F305=TiltakstyperKostnadskalkyle!$B$8,($J305*TiltakstyperKostnadskalkyle!I$8)/100,
IF($F305=TiltakstyperKostnadskalkyle!$B$9,($J305*TiltakstyperKostnadskalkyle!I$9)/100,
IF($F305=TiltakstyperKostnadskalkyle!$B$10,($J305*TiltakstyperKostnadskalkyle!I$10)/100,
IF($F305=TiltakstyperKostnadskalkyle!$B$11,($J305*TiltakstyperKostnadskalkyle!I$11)/100,
IF($F305=TiltakstyperKostnadskalkyle!$B$12,($J305*TiltakstyperKostnadskalkyle!I$12)/100,
IF($F305=TiltakstyperKostnadskalkyle!$B$13,($J305*TiltakstyperKostnadskalkyle!I$13)/100,
IF($F305=TiltakstyperKostnadskalkyle!$B$14,($J305*TiltakstyperKostnadskalkyle!I$14)/100,
IF($F305=TiltakstyperKostnadskalkyle!$B$15,($J305*TiltakstyperKostnadskalkyle!I$15)/100,
"0")))))))))))</f>
        <v>0</v>
      </c>
      <c r="Q305" s="18">
        <f t="shared" si="13"/>
        <v>0</v>
      </c>
      <c r="R305" s="18" t="str">
        <f>IF($F305=TiltakstyperKostnadskalkyle!$B$5,($J305*TiltakstyperKostnadskalkyle!K$5)/100,
IF($F305=TiltakstyperKostnadskalkyle!$B$6,($J305*TiltakstyperKostnadskalkyle!K$6)/100,
IF($F305=TiltakstyperKostnadskalkyle!$B$8,($J305*TiltakstyperKostnadskalkyle!K$8)/100,
IF($F305=TiltakstyperKostnadskalkyle!$B$9,($J305*TiltakstyperKostnadskalkyle!K$9)/100,
IF($F305=TiltakstyperKostnadskalkyle!$B$10,($J305*TiltakstyperKostnadskalkyle!K$10)/100,
IF($F305=TiltakstyperKostnadskalkyle!$B$11,($J305*TiltakstyperKostnadskalkyle!K$11)/100,
IF($F305=TiltakstyperKostnadskalkyle!$B$12,($J305*TiltakstyperKostnadskalkyle!K$12)/100,
IF($F305=TiltakstyperKostnadskalkyle!$B$13,($J305*TiltakstyperKostnadskalkyle!K$13)/100,
IF($F305=TiltakstyperKostnadskalkyle!$B$14,($J305*TiltakstyperKostnadskalkyle!K$14)/100,
"0")))))))))</f>
        <v>0</v>
      </c>
      <c r="S305" s="18">
        <f t="shared" si="14"/>
        <v>0</v>
      </c>
      <c r="T305" s="18" t="str">
        <f>IF($F305=TiltakstyperKostnadskalkyle!$B$5,($J305*TiltakstyperKostnadskalkyle!M$5)/100,
IF($F305=TiltakstyperKostnadskalkyle!$B$6,($J305*TiltakstyperKostnadskalkyle!M$6)/100,
IF($F305=TiltakstyperKostnadskalkyle!$B$7,($J305*TiltakstyperKostnadskalkyle!M$7)/100,
IF($F305=TiltakstyperKostnadskalkyle!$B$8,($J305*TiltakstyperKostnadskalkyle!M$8)/100,
IF($F305=TiltakstyperKostnadskalkyle!$B$9,($J305*TiltakstyperKostnadskalkyle!M$9)/100,
IF($F305=TiltakstyperKostnadskalkyle!$B$10,($J305*TiltakstyperKostnadskalkyle!M$10)/100,
IF($F305=TiltakstyperKostnadskalkyle!$B$11,($J305*TiltakstyperKostnadskalkyle!M$11)/100,
IF($F305=TiltakstyperKostnadskalkyle!$B$12,($J305*TiltakstyperKostnadskalkyle!M$12)/100,
IF($F305=TiltakstyperKostnadskalkyle!$B$13,($J305*TiltakstyperKostnadskalkyle!M$13)/100,
IF($F305=TiltakstyperKostnadskalkyle!$B$14,($J305*TiltakstyperKostnadskalkyle!M$14)/100,
IF($F305=TiltakstyperKostnadskalkyle!$B$15,($J305*TiltakstyperKostnadskalkyle!M$15)/100,
"0")))))))))))</f>
        <v>0</v>
      </c>
      <c r="U305" s="32"/>
      <c r="V305" s="32"/>
      <c r="W305" s="18" t="str">
        <f>IF($F305=TiltakstyperKostnadskalkyle!$B$5,($J305*TiltakstyperKostnadskalkyle!P$5)/100,
IF($F305=TiltakstyperKostnadskalkyle!$B$6,($J305*TiltakstyperKostnadskalkyle!P$6)/100,
IF($F305=TiltakstyperKostnadskalkyle!$B$7,($J305*TiltakstyperKostnadskalkyle!P$7)/100,
IF($F305=TiltakstyperKostnadskalkyle!$B$8,($J305*TiltakstyperKostnadskalkyle!P$8)/100,
IF($F305=TiltakstyperKostnadskalkyle!$B$9,($J305*TiltakstyperKostnadskalkyle!P$9)/100,
IF($F305=TiltakstyperKostnadskalkyle!$B$10,($J305*TiltakstyperKostnadskalkyle!P$10)/100,
IF($F305=TiltakstyperKostnadskalkyle!$B$11,($J305*TiltakstyperKostnadskalkyle!P$11)/100,
IF($F305=TiltakstyperKostnadskalkyle!$B$12,($J305*TiltakstyperKostnadskalkyle!P$12)/100,
IF($F305=TiltakstyperKostnadskalkyle!$B$13,($J305*TiltakstyperKostnadskalkyle!P$13)/100,
IF($F305=TiltakstyperKostnadskalkyle!$B$14,($J305*TiltakstyperKostnadskalkyle!P$14)/100,
IF($F305=TiltakstyperKostnadskalkyle!$B$15,($J305*TiltakstyperKostnadskalkyle!P$15)/100,
"0")))))))))))</f>
        <v>0</v>
      </c>
      <c r="Y305" s="223"/>
    </row>
    <row r="306" spans="2:25" ht="14.45" customHeight="1" x14ac:dyDescent="0.25">
      <c r="B306" s="20" t="s">
        <v>25</v>
      </c>
      <c r="C306" s="22"/>
      <c r="D306" s="22"/>
      <c r="E306" s="22"/>
      <c r="F306" s="39"/>
      <c r="G306" s="22"/>
      <c r="H306" s="23"/>
      <c r="I306" s="27"/>
      <c r="J306" s="18">
        <f>IF(F306=TiltakstyperKostnadskalkyle!$B$5,TiltakstyperKostnadskalkyle!$R$5*Handlingsplan!H306,
IF(F306=TiltakstyperKostnadskalkyle!$B$6,TiltakstyperKostnadskalkyle!$R$6*Handlingsplan!H306,
IF(F306=TiltakstyperKostnadskalkyle!$B$7,TiltakstyperKostnadskalkyle!$R$7*Handlingsplan!H306,
IF(F306=TiltakstyperKostnadskalkyle!$B$8,TiltakstyperKostnadskalkyle!$R$8*Handlingsplan!H306,
IF(F306=TiltakstyperKostnadskalkyle!$B$9,TiltakstyperKostnadskalkyle!$R$9*Handlingsplan!H306,
IF(F306=TiltakstyperKostnadskalkyle!$B$10,TiltakstyperKostnadskalkyle!$R$10*Handlingsplan!H306,
IF(F306=TiltakstyperKostnadskalkyle!$B$11,TiltakstyperKostnadskalkyle!$R$11*Handlingsplan!H306,
IF(F306=TiltakstyperKostnadskalkyle!$B$12,TiltakstyperKostnadskalkyle!$R$12*Handlingsplan!H306,
IF(F306=TiltakstyperKostnadskalkyle!$B$13,TiltakstyperKostnadskalkyle!$R$13*Handlingsplan!H306,
IF(F306=TiltakstyperKostnadskalkyle!$B$14,TiltakstyperKostnadskalkyle!$R$14*Handlingsplan!H306,
IF(F306=TiltakstyperKostnadskalkyle!$B$15,TiltakstyperKostnadskalkyle!$R$15*Handlingsplan!H306,
0)))))))))))</f>
        <v>0</v>
      </c>
      <c r="K306" s="18" t="str">
        <f>IF($F306=TiltakstyperKostnadskalkyle!$B$5,($J306*TiltakstyperKostnadskalkyle!D$5)/100,
IF($F306=TiltakstyperKostnadskalkyle!$B$6,($J306*TiltakstyperKostnadskalkyle!D$6)/100,
IF($F306=TiltakstyperKostnadskalkyle!$B$7,($J306*TiltakstyperKostnadskalkyle!D$7)/100,
IF($F306=TiltakstyperKostnadskalkyle!$B$8,($J306*TiltakstyperKostnadskalkyle!D$8)/100,
IF($F306=TiltakstyperKostnadskalkyle!$B$9,($J306*TiltakstyperKostnadskalkyle!D$9)/100,
IF($F306=TiltakstyperKostnadskalkyle!$B$10,($J306*TiltakstyperKostnadskalkyle!D$10)/100,
IF($F306=TiltakstyperKostnadskalkyle!$B$11,($J306*TiltakstyperKostnadskalkyle!D$11)/100,
IF($F306=TiltakstyperKostnadskalkyle!$B$12,($J306*TiltakstyperKostnadskalkyle!D$12)/100,
IF($F306=TiltakstyperKostnadskalkyle!$B$13,($J306*TiltakstyperKostnadskalkyle!D$13)/100,
IF($F306=TiltakstyperKostnadskalkyle!$B$14,($J306*TiltakstyperKostnadskalkyle!D$14)/100,
IF($F306=TiltakstyperKostnadskalkyle!$B$15,($J306*TiltakstyperKostnadskalkyle!D$15)/100,
"0")))))))))))</f>
        <v>0</v>
      </c>
      <c r="L306" s="18" t="str">
        <f>IF($F306=TiltakstyperKostnadskalkyle!$B$5,($J306*TiltakstyperKostnadskalkyle!E$5)/100,
IF($F306=TiltakstyperKostnadskalkyle!$B$6,($J306*TiltakstyperKostnadskalkyle!E$6)/100,
IF($F306=TiltakstyperKostnadskalkyle!$B$7,($J306*TiltakstyperKostnadskalkyle!E$7)/100,
IF($F306=TiltakstyperKostnadskalkyle!$B$8,($J306*TiltakstyperKostnadskalkyle!E$8)/100,
IF($F306=TiltakstyperKostnadskalkyle!$B$9,($J306*TiltakstyperKostnadskalkyle!E$9)/100,
IF($F306=TiltakstyperKostnadskalkyle!$B$10,($J306*TiltakstyperKostnadskalkyle!E$10)/100,
IF($F306=TiltakstyperKostnadskalkyle!$B$11,($J306*TiltakstyperKostnadskalkyle!E$11)/100,
IF($F306=TiltakstyperKostnadskalkyle!$B$12,($J306*TiltakstyperKostnadskalkyle!E$12)/100,
IF($F306=TiltakstyperKostnadskalkyle!$B$13,($J306*TiltakstyperKostnadskalkyle!E$13)/100,
IF($F306=TiltakstyperKostnadskalkyle!$B$14,($J306*TiltakstyperKostnadskalkyle!E$14)/100,
IF($F306=TiltakstyperKostnadskalkyle!$B$15,($J306*TiltakstyperKostnadskalkyle!E$15)/100,
"0")))))))))))</f>
        <v>0</v>
      </c>
      <c r="M306" s="18" t="str">
        <f>IF($F306=TiltakstyperKostnadskalkyle!$B$5,($J306*TiltakstyperKostnadskalkyle!F$5)/100,
IF($F306=TiltakstyperKostnadskalkyle!$B$6,($J306*TiltakstyperKostnadskalkyle!F$6)/100,
IF($F306=TiltakstyperKostnadskalkyle!$B$7,($J306*TiltakstyperKostnadskalkyle!F$7)/100,
IF($F306=TiltakstyperKostnadskalkyle!$B$8,($J306*TiltakstyperKostnadskalkyle!F$8)/100,
IF($F306=TiltakstyperKostnadskalkyle!$B$9,($J306*TiltakstyperKostnadskalkyle!F$9)/100,
IF($F306=TiltakstyperKostnadskalkyle!$B$10,($J306*TiltakstyperKostnadskalkyle!F$10)/100,
IF($F306=TiltakstyperKostnadskalkyle!$B$11,($J306*TiltakstyperKostnadskalkyle!F$11)/100,
IF($F306=TiltakstyperKostnadskalkyle!$B$12,($J306*TiltakstyperKostnadskalkyle!F$12)/100,
IF($F306=TiltakstyperKostnadskalkyle!$B$13,($J306*TiltakstyperKostnadskalkyle!F$13)/100,
IF($F306=TiltakstyperKostnadskalkyle!$B$14,($J306*TiltakstyperKostnadskalkyle!F$14)/100,
IF($F306=TiltakstyperKostnadskalkyle!$B$15,($J306*TiltakstyperKostnadskalkyle!F$15)/100,
"0")))))))))))</f>
        <v>0</v>
      </c>
      <c r="N306" s="18" t="str">
        <f>IF($F306=TiltakstyperKostnadskalkyle!$B$5,($J306*TiltakstyperKostnadskalkyle!G$5)/100,
IF($F306=TiltakstyperKostnadskalkyle!$B$6,($J306*TiltakstyperKostnadskalkyle!G$6)/100,
IF($F306=TiltakstyperKostnadskalkyle!$B$7,($J306*TiltakstyperKostnadskalkyle!G$7)/100,
IF($F306=TiltakstyperKostnadskalkyle!$B$8,($J306*TiltakstyperKostnadskalkyle!G$8)/100,
IF($F306=TiltakstyperKostnadskalkyle!$B$9,($J306*TiltakstyperKostnadskalkyle!G$9)/100,
IF($F306=TiltakstyperKostnadskalkyle!$B$10,($J306*TiltakstyperKostnadskalkyle!G$10)/100,
IF($F306=TiltakstyperKostnadskalkyle!$B$11,($J306*TiltakstyperKostnadskalkyle!G$11)/100,
IF($F306=TiltakstyperKostnadskalkyle!$B$12,($J306*TiltakstyperKostnadskalkyle!G$12)/100,
IF($F306=TiltakstyperKostnadskalkyle!$B$13,($J306*TiltakstyperKostnadskalkyle!G$13)/100,
IF($F306=TiltakstyperKostnadskalkyle!$B$14,($J306*TiltakstyperKostnadskalkyle!G$14)/100,
IF($F306=TiltakstyperKostnadskalkyle!$B$15,($J306*TiltakstyperKostnadskalkyle!G$15)/100,
"0")))))))))))</f>
        <v>0</v>
      </c>
      <c r="O306" s="18" t="str">
        <f>IF($F306=TiltakstyperKostnadskalkyle!$B$5,($J306*TiltakstyperKostnadskalkyle!H$5)/100,
IF($F306=TiltakstyperKostnadskalkyle!$B$6,($J306*TiltakstyperKostnadskalkyle!H$6)/100,
IF($F306=TiltakstyperKostnadskalkyle!$B$7,($J306*TiltakstyperKostnadskalkyle!H$7)/100,
IF($F306=TiltakstyperKostnadskalkyle!$B$8,($J306*TiltakstyperKostnadskalkyle!H$8)/100,
IF($F306=TiltakstyperKostnadskalkyle!$B$9,($J306*TiltakstyperKostnadskalkyle!H$9)/100,
IF($F306=TiltakstyperKostnadskalkyle!$B$10,($J306*TiltakstyperKostnadskalkyle!H$10)/100,
IF($F306=TiltakstyperKostnadskalkyle!$B$11,($J306*TiltakstyperKostnadskalkyle!H$11)/100,
IF($F306=TiltakstyperKostnadskalkyle!$B$12,($J306*TiltakstyperKostnadskalkyle!H$12)/100,
IF($F306=TiltakstyperKostnadskalkyle!$B$13,($J306*TiltakstyperKostnadskalkyle!H$13)/100,
IF($F306=TiltakstyperKostnadskalkyle!$B$14,($J306*TiltakstyperKostnadskalkyle!H$14)/100,
IF($F306=TiltakstyperKostnadskalkyle!$B$15,($J306*TiltakstyperKostnadskalkyle!H$15)/100,
"0")))))))))))</f>
        <v>0</v>
      </c>
      <c r="P306" s="18" t="str">
        <f>IF($F306=TiltakstyperKostnadskalkyle!$B$5,($J306*TiltakstyperKostnadskalkyle!I$5)/100,
IF($F306=TiltakstyperKostnadskalkyle!$B$6,($J306*TiltakstyperKostnadskalkyle!I$6)/100,
IF($F306=TiltakstyperKostnadskalkyle!$B$7,($J306*TiltakstyperKostnadskalkyle!I$7)/100,
IF($F306=TiltakstyperKostnadskalkyle!$B$8,($J306*TiltakstyperKostnadskalkyle!I$8)/100,
IF($F306=TiltakstyperKostnadskalkyle!$B$9,($J306*TiltakstyperKostnadskalkyle!I$9)/100,
IF($F306=TiltakstyperKostnadskalkyle!$B$10,($J306*TiltakstyperKostnadskalkyle!I$10)/100,
IF($F306=TiltakstyperKostnadskalkyle!$B$11,($J306*TiltakstyperKostnadskalkyle!I$11)/100,
IF($F306=TiltakstyperKostnadskalkyle!$B$12,($J306*TiltakstyperKostnadskalkyle!I$12)/100,
IF($F306=TiltakstyperKostnadskalkyle!$B$13,($J306*TiltakstyperKostnadskalkyle!I$13)/100,
IF($F306=TiltakstyperKostnadskalkyle!$B$14,($J306*TiltakstyperKostnadskalkyle!I$14)/100,
IF($F306=TiltakstyperKostnadskalkyle!$B$15,($J306*TiltakstyperKostnadskalkyle!I$15)/100,
"0")))))))))))</f>
        <v>0</v>
      </c>
      <c r="Q306" s="18">
        <f t="shared" si="13"/>
        <v>0</v>
      </c>
      <c r="R306" s="18" t="str">
        <f>IF($F306=TiltakstyperKostnadskalkyle!$B$5,($J306*TiltakstyperKostnadskalkyle!K$5)/100,
IF($F306=TiltakstyperKostnadskalkyle!$B$6,($J306*TiltakstyperKostnadskalkyle!K$6)/100,
IF($F306=TiltakstyperKostnadskalkyle!$B$8,($J306*TiltakstyperKostnadskalkyle!K$8)/100,
IF($F306=TiltakstyperKostnadskalkyle!$B$9,($J306*TiltakstyperKostnadskalkyle!K$9)/100,
IF($F306=TiltakstyperKostnadskalkyle!$B$10,($J306*TiltakstyperKostnadskalkyle!K$10)/100,
IF($F306=TiltakstyperKostnadskalkyle!$B$11,($J306*TiltakstyperKostnadskalkyle!K$11)/100,
IF($F306=TiltakstyperKostnadskalkyle!$B$12,($J306*TiltakstyperKostnadskalkyle!K$12)/100,
IF($F306=TiltakstyperKostnadskalkyle!$B$13,($J306*TiltakstyperKostnadskalkyle!K$13)/100,
IF($F306=TiltakstyperKostnadskalkyle!$B$14,($J306*TiltakstyperKostnadskalkyle!K$14)/100,
"0")))))))))</f>
        <v>0</v>
      </c>
      <c r="S306" s="18">
        <f t="shared" si="14"/>
        <v>0</v>
      </c>
      <c r="T306" s="18" t="str">
        <f>IF($F306=TiltakstyperKostnadskalkyle!$B$5,($J306*TiltakstyperKostnadskalkyle!M$5)/100,
IF($F306=TiltakstyperKostnadskalkyle!$B$6,($J306*TiltakstyperKostnadskalkyle!M$6)/100,
IF($F306=TiltakstyperKostnadskalkyle!$B$7,($J306*TiltakstyperKostnadskalkyle!M$7)/100,
IF($F306=TiltakstyperKostnadskalkyle!$B$8,($J306*TiltakstyperKostnadskalkyle!M$8)/100,
IF($F306=TiltakstyperKostnadskalkyle!$B$9,($J306*TiltakstyperKostnadskalkyle!M$9)/100,
IF($F306=TiltakstyperKostnadskalkyle!$B$10,($J306*TiltakstyperKostnadskalkyle!M$10)/100,
IF($F306=TiltakstyperKostnadskalkyle!$B$11,($J306*TiltakstyperKostnadskalkyle!M$11)/100,
IF($F306=TiltakstyperKostnadskalkyle!$B$12,($J306*TiltakstyperKostnadskalkyle!M$12)/100,
IF($F306=TiltakstyperKostnadskalkyle!$B$13,($J306*TiltakstyperKostnadskalkyle!M$13)/100,
IF($F306=TiltakstyperKostnadskalkyle!$B$14,($J306*TiltakstyperKostnadskalkyle!M$14)/100,
IF($F306=TiltakstyperKostnadskalkyle!$B$15,($J306*TiltakstyperKostnadskalkyle!M$15)/100,
"0")))))))))))</f>
        <v>0</v>
      </c>
      <c r="U306" s="32"/>
      <c r="V306" s="32"/>
      <c r="W306" s="18" t="str">
        <f>IF($F306=TiltakstyperKostnadskalkyle!$B$5,($J306*TiltakstyperKostnadskalkyle!P$5)/100,
IF($F306=TiltakstyperKostnadskalkyle!$B$6,($J306*TiltakstyperKostnadskalkyle!P$6)/100,
IF($F306=TiltakstyperKostnadskalkyle!$B$7,($J306*TiltakstyperKostnadskalkyle!P$7)/100,
IF($F306=TiltakstyperKostnadskalkyle!$B$8,($J306*TiltakstyperKostnadskalkyle!P$8)/100,
IF($F306=TiltakstyperKostnadskalkyle!$B$9,($J306*TiltakstyperKostnadskalkyle!P$9)/100,
IF($F306=TiltakstyperKostnadskalkyle!$B$10,($J306*TiltakstyperKostnadskalkyle!P$10)/100,
IF($F306=TiltakstyperKostnadskalkyle!$B$11,($J306*TiltakstyperKostnadskalkyle!P$11)/100,
IF($F306=TiltakstyperKostnadskalkyle!$B$12,($J306*TiltakstyperKostnadskalkyle!P$12)/100,
IF($F306=TiltakstyperKostnadskalkyle!$B$13,($J306*TiltakstyperKostnadskalkyle!P$13)/100,
IF($F306=TiltakstyperKostnadskalkyle!$B$14,($J306*TiltakstyperKostnadskalkyle!P$14)/100,
IF($F306=TiltakstyperKostnadskalkyle!$B$15,($J306*TiltakstyperKostnadskalkyle!P$15)/100,
"0")))))))))))</f>
        <v>0</v>
      </c>
      <c r="Y306" s="223"/>
    </row>
    <row r="307" spans="2:25" ht="14.45" customHeight="1" x14ac:dyDescent="0.25">
      <c r="B307" s="20" t="s">
        <v>25</v>
      </c>
      <c r="C307" s="22"/>
      <c r="D307" s="22"/>
      <c r="E307" s="22"/>
      <c r="F307" s="39"/>
      <c r="G307" s="22"/>
      <c r="H307" s="23"/>
      <c r="I307" s="27"/>
      <c r="J307" s="18">
        <f>IF(F307=TiltakstyperKostnadskalkyle!$B$5,TiltakstyperKostnadskalkyle!$R$5*Handlingsplan!H307,
IF(F307=TiltakstyperKostnadskalkyle!$B$6,TiltakstyperKostnadskalkyle!$R$6*Handlingsplan!H307,
IF(F307=TiltakstyperKostnadskalkyle!$B$7,TiltakstyperKostnadskalkyle!$R$7*Handlingsplan!H307,
IF(F307=TiltakstyperKostnadskalkyle!$B$8,TiltakstyperKostnadskalkyle!$R$8*Handlingsplan!H307,
IF(F307=TiltakstyperKostnadskalkyle!$B$9,TiltakstyperKostnadskalkyle!$R$9*Handlingsplan!H307,
IF(F307=TiltakstyperKostnadskalkyle!$B$10,TiltakstyperKostnadskalkyle!$R$10*Handlingsplan!H307,
IF(F307=TiltakstyperKostnadskalkyle!$B$11,TiltakstyperKostnadskalkyle!$R$11*Handlingsplan!H307,
IF(F307=TiltakstyperKostnadskalkyle!$B$12,TiltakstyperKostnadskalkyle!$R$12*Handlingsplan!H307,
IF(F307=TiltakstyperKostnadskalkyle!$B$13,TiltakstyperKostnadskalkyle!$R$13*Handlingsplan!H307,
IF(F307=TiltakstyperKostnadskalkyle!$B$14,TiltakstyperKostnadskalkyle!$R$14*Handlingsplan!H307,
IF(F307=TiltakstyperKostnadskalkyle!$B$15,TiltakstyperKostnadskalkyle!$R$15*Handlingsplan!H307,
0)))))))))))</f>
        <v>0</v>
      </c>
      <c r="K307" s="18" t="str">
        <f>IF($F307=TiltakstyperKostnadskalkyle!$B$5,($J307*TiltakstyperKostnadskalkyle!D$5)/100,
IF($F307=TiltakstyperKostnadskalkyle!$B$6,($J307*TiltakstyperKostnadskalkyle!D$6)/100,
IF($F307=TiltakstyperKostnadskalkyle!$B$7,($J307*TiltakstyperKostnadskalkyle!D$7)/100,
IF($F307=TiltakstyperKostnadskalkyle!$B$8,($J307*TiltakstyperKostnadskalkyle!D$8)/100,
IF($F307=TiltakstyperKostnadskalkyle!$B$9,($J307*TiltakstyperKostnadskalkyle!D$9)/100,
IF($F307=TiltakstyperKostnadskalkyle!$B$10,($J307*TiltakstyperKostnadskalkyle!D$10)/100,
IF($F307=TiltakstyperKostnadskalkyle!$B$11,($J307*TiltakstyperKostnadskalkyle!D$11)/100,
IF($F307=TiltakstyperKostnadskalkyle!$B$12,($J307*TiltakstyperKostnadskalkyle!D$12)/100,
IF($F307=TiltakstyperKostnadskalkyle!$B$13,($J307*TiltakstyperKostnadskalkyle!D$13)/100,
IF($F307=TiltakstyperKostnadskalkyle!$B$14,($J307*TiltakstyperKostnadskalkyle!D$14)/100,
IF($F307=TiltakstyperKostnadskalkyle!$B$15,($J307*TiltakstyperKostnadskalkyle!D$15)/100,
"0")))))))))))</f>
        <v>0</v>
      </c>
      <c r="L307" s="18" t="str">
        <f>IF($F307=TiltakstyperKostnadskalkyle!$B$5,($J307*TiltakstyperKostnadskalkyle!E$5)/100,
IF($F307=TiltakstyperKostnadskalkyle!$B$6,($J307*TiltakstyperKostnadskalkyle!E$6)/100,
IF($F307=TiltakstyperKostnadskalkyle!$B$7,($J307*TiltakstyperKostnadskalkyle!E$7)/100,
IF($F307=TiltakstyperKostnadskalkyle!$B$8,($J307*TiltakstyperKostnadskalkyle!E$8)/100,
IF($F307=TiltakstyperKostnadskalkyle!$B$9,($J307*TiltakstyperKostnadskalkyle!E$9)/100,
IF($F307=TiltakstyperKostnadskalkyle!$B$10,($J307*TiltakstyperKostnadskalkyle!E$10)/100,
IF($F307=TiltakstyperKostnadskalkyle!$B$11,($J307*TiltakstyperKostnadskalkyle!E$11)/100,
IF($F307=TiltakstyperKostnadskalkyle!$B$12,($J307*TiltakstyperKostnadskalkyle!E$12)/100,
IF($F307=TiltakstyperKostnadskalkyle!$B$13,($J307*TiltakstyperKostnadskalkyle!E$13)/100,
IF($F307=TiltakstyperKostnadskalkyle!$B$14,($J307*TiltakstyperKostnadskalkyle!E$14)/100,
IF($F307=TiltakstyperKostnadskalkyle!$B$15,($J307*TiltakstyperKostnadskalkyle!E$15)/100,
"0")))))))))))</f>
        <v>0</v>
      </c>
      <c r="M307" s="18" t="str">
        <f>IF($F307=TiltakstyperKostnadskalkyle!$B$5,($J307*TiltakstyperKostnadskalkyle!F$5)/100,
IF($F307=TiltakstyperKostnadskalkyle!$B$6,($J307*TiltakstyperKostnadskalkyle!F$6)/100,
IF($F307=TiltakstyperKostnadskalkyle!$B$7,($J307*TiltakstyperKostnadskalkyle!F$7)/100,
IF($F307=TiltakstyperKostnadskalkyle!$B$8,($J307*TiltakstyperKostnadskalkyle!F$8)/100,
IF($F307=TiltakstyperKostnadskalkyle!$B$9,($J307*TiltakstyperKostnadskalkyle!F$9)/100,
IF($F307=TiltakstyperKostnadskalkyle!$B$10,($J307*TiltakstyperKostnadskalkyle!F$10)/100,
IF($F307=TiltakstyperKostnadskalkyle!$B$11,($J307*TiltakstyperKostnadskalkyle!F$11)/100,
IF($F307=TiltakstyperKostnadskalkyle!$B$12,($J307*TiltakstyperKostnadskalkyle!F$12)/100,
IF($F307=TiltakstyperKostnadskalkyle!$B$13,($J307*TiltakstyperKostnadskalkyle!F$13)/100,
IF($F307=TiltakstyperKostnadskalkyle!$B$14,($J307*TiltakstyperKostnadskalkyle!F$14)/100,
IF($F307=TiltakstyperKostnadskalkyle!$B$15,($J307*TiltakstyperKostnadskalkyle!F$15)/100,
"0")))))))))))</f>
        <v>0</v>
      </c>
      <c r="N307" s="18" t="str">
        <f>IF($F307=TiltakstyperKostnadskalkyle!$B$5,($J307*TiltakstyperKostnadskalkyle!G$5)/100,
IF($F307=TiltakstyperKostnadskalkyle!$B$6,($J307*TiltakstyperKostnadskalkyle!G$6)/100,
IF($F307=TiltakstyperKostnadskalkyle!$B$7,($J307*TiltakstyperKostnadskalkyle!G$7)/100,
IF($F307=TiltakstyperKostnadskalkyle!$B$8,($J307*TiltakstyperKostnadskalkyle!G$8)/100,
IF($F307=TiltakstyperKostnadskalkyle!$B$9,($J307*TiltakstyperKostnadskalkyle!G$9)/100,
IF($F307=TiltakstyperKostnadskalkyle!$B$10,($J307*TiltakstyperKostnadskalkyle!G$10)/100,
IF($F307=TiltakstyperKostnadskalkyle!$B$11,($J307*TiltakstyperKostnadskalkyle!G$11)/100,
IF($F307=TiltakstyperKostnadskalkyle!$B$12,($J307*TiltakstyperKostnadskalkyle!G$12)/100,
IF($F307=TiltakstyperKostnadskalkyle!$B$13,($J307*TiltakstyperKostnadskalkyle!G$13)/100,
IF($F307=TiltakstyperKostnadskalkyle!$B$14,($J307*TiltakstyperKostnadskalkyle!G$14)/100,
IF($F307=TiltakstyperKostnadskalkyle!$B$15,($J307*TiltakstyperKostnadskalkyle!G$15)/100,
"0")))))))))))</f>
        <v>0</v>
      </c>
      <c r="O307" s="18" t="str">
        <f>IF($F307=TiltakstyperKostnadskalkyle!$B$5,($J307*TiltakstyperKostnadskalkyle!H$5)/100,
IF($F307=TiltakstyperKostnadskalkyle!$B$6,($J307*TiltakstyperKostnadskalkyle!H$6)/100,
IF($F307=TiltakstyperKostnadskalkyle!$B$7,($J307*TiltakstyperKostnadskalkyle!H$7)/100,
IF($F307=TiltakstyperKostnadskalkyle!$B$8,($J307*TiltakstyperKostnadskalkyle!H$8)/100,
IF($F307=TiltakstyperKostnadskalkyle!$B$9,($J307*TiltakstyperKostnadskalkyle!H$9)/100,
IF($F307=TiltakstyperKostnadskalkyle!$B$10,($J307*TiltakstyperKostnadskalkyle!H$10)/100,
IF($F307=TiltakstyperKostnadskalkyle!$B$11,($J307*TiltakstyperKostnadskalkyle!H$11)/100,
IF($F307=TiltakstyperKostnadskalkyle!$B$12,($J307*TiltakstyperKostnadskalkyle!H$12)/100,
IF($F307=TiltakstyperKostnadskalkyle!$B$13,($J307*TiltakstyperKostnadskalkyle!H$13)/100,
IF($F307=TiltakstyperKostnadskalkyle!$B$14,($J307*TiltakstyperKostnadskalkyle!H$14)/100,
IF($F307=TiltakstyperKostnadskalkyle!$B$15,($J307*TiltakstyperKostnadskalkyle!H$15)/100,
"0")))))))))))</f>
        <v>0</v>
      </c>
      <c r="P307" s="18" t="str">
        <f>IF($F307=TiltakstyperKostnadskalkyle!$B$5,($J307*TiltakstyperKostnadskalkyle!I$5)/100,
IF($F307=TiltakstyperKostnadskalkyle!$B$6,($J307*TiltakstyperKostnadskalkyle!I$6)/100,
IF($F307=TiltakstyperKostnadskalkyle!$B$7,($J307*TiltakstyperKostnadskalkyle!I$7)/100,
IF($F307=TiltakstyperKostnadskalkyle!$B$8,($J307*TiltakstyperKostnadskalkyle!I$8)/100,
IF($F307=TiltakstyperKostnadskalkyle!$B$9,($J307*TiltakstyperKostnadskalkyle!I$9)/100,
IF($F307=TiltakstyperKostnadskalkyle!$B$10,($J307*TiltakstyperKostnadskalkyle!I$10)/100,
IF($F307=TiltakstyperKostnadskalkyle!$B$11,($J307*TiltakstyperKostnadskalkyle!I$11)/100,
IF($F307=TiltakstyperKostnadskalkyle!$B$12,($J307*TiltakstyperKostnadskalkyle!I$12)/100,
IF($F307=TiltakstyperKostnadskalkyle!$B$13,($J307*TiltakstyperKostnadskalkyle!I$13)/100,
IF($F307=TiltakstyperKostnadskalkyle!$B$14,($J307*TiltakstyperKostnadskalkyle!I$14)/100,
IF($F307=TiltakstyperKostnadskalkyle!$B$15,($J307*TiltakstyperKostnadskalkyle!I$15)/100,
"0")))))))))))</f>
        <v>0</v>
      </c>
      <c r="Q307" s="18">
        <f t="shared" si="13"/>
        <v>0</v>
      </c>
      <c r="R307" s="18" t="str">
        <f>IF($F307=TiltakstyperKostnadskalkyle!$B$5,($J307*TiltakstyperKostnadskalkyle!K$5)/100,
IF($F307=TiltakstyperKostnadskalkyle!$B$6,($J307*TiltakstyperKostnadskalkyle!K$6)/100,
IF($F307=TiltakstyperKostnadskalkyle!$B$8,($J307*TiltakstyperKostnadskalkyle!K$8)/100,
IF($F307=TiltakstyperKostnadskalkyle!$B$9,($J307*TiltakstyperKostnadskalkyle!K$9)/100,
IF($F307=TiltakstyperKostnadskalkyle!$B$10,($J307*TiltakstyperKostnadskalkyle!K$10)/100,
IF($F307=TiltakstyperKostnadskalkyle!$B$11,($J307*TiltakstyperKostnadskalkyle!K$11)/100,
IF($F307=TiltakstyperKostnadskalkyle!$B$12,($J307*TiltakstyperKostnadskalkyle!K$12)/100,
IF($F307=TiltakstyperKostnadskalkyle!$B$13,($J307*TiltakstyperKostnadskalkyle!K$13)/100,
IF($F307=TiltakstyperKostnadskalkyle!$B$14,($J307*TiltakstyperKostnadskalkyle!K$14)/100,
"0")))))))))</f>
        <v>0</v>
      </c>
      <c r="S307" s="18">
        <f t="shared" si="14"/>
        <v>0</v>
      </c>
      <c r="T307" s="18" t="str">
        <f>IF($F307=TiltakstyperKostnadskalkyle!$B$5,($J307*TiltakstyperKostnadskalkyle!M$5)/100,
IF($F307=TiltakstyperKostnadskalkyle!$B$6,($J307*TiltakstyperKostnadskalkyle!M$6)/100,
IF($F307=TiltakstyperKostnadskalkyle!$B$7,($J307*TiltakstyperKostnadskalkyle!M$7)/100,
IF($F307=TiltakstyperKostnadskalkyle!$B$8,($J307*TiltakstyperKostnadskalkyle!M$8)/100,
IF($F307=TiltakstyperKostnadskalkyle!$B$9,($J307*TiltakstyperKostnadskalkyle!M$9)/100,
IF($F307=TiltakstyperKostnadskalkyle!$B$10,($J307*TiltakstyperKostnadskalkyle!M$10)/100,
IF($F307=TiltakstyperKostnadskalkyle!$B$11,($J307*TiltakstyperKostnadskalkyle!M$11)/100,
IF($F307=TiltakstyperKostnadskalkyle!$B$12,($J307*TiltakstyperKostnadskalkyle!M$12)/100,
IF($F307=TiltakstyperKostnadskalkyle!$B$13,($J307*TiltakstyperKostnadskalkyle!M$13)/100,
IF($F307=TiltakstyperKostnadskalkyle!$B$14,($J307*TiltakstyperKostnadskalkyle!M$14)/100,
IF($F307=TiltakstyperKostnadskalkyle!$B$15,($J307*TiltakstyperKostnadskalkyle!M$15)/100,
"0")))))))))))</f>
        <v>0</v>
      </c>
      <c r="U307" s="32"/>
      <c r="V307" s="32"/>
      <c r="W307" s="18" t="str">
        <f>IF($F307=TiltakstyperKostnadskalkyle!$B$5,($J307*TiltakstyperKostnadskalkyle!P$5)/100,
IF($F307=TiltakstyperKostnadskalkyle!$B$6,($J307*TiltakstyperKostnadskalkyle!P$6)/100,
IF($F307=TiltakstyperKostnadskalkyle!$B$7,($J307*TiltakstyperKostnadskalkyle!P$7)/100,
IF($F307=TiltakstyperKostnadskalkyle!$B$8,($J307*TiltakstyperKostnadskalkyle!P$8)/100,
IF($F307=TiltakstyperKostnadskalkyle!$B$9,($J307*TiltakstyperKostnadskalkyle!P$9)/100,
IF($F307=TiltakstyperKostnadskalkyle!$B$10,($J307*TiltakstyperKostnadskalkyle!P$10)/100,
IF($F307=TiltakstyperKostnadskalkyle!$B$11,($J307*TiltakstyperKostnadskalkyle!P$11)/100,
IF($F307=TiltakstyperKostnadskalkyle!$B$12,($J307*TiltakstyperKostnadskalkyle!P$12)/100,
IF($F307=TiltakstyperKostnadskalkyle!$B$13,($J307*TiltakstyperKostnadskalkyle!P$13)/100,
IF($F307=TiltakstyperKostnadskalkyle!$B$14,($J307*TiltakstyperKostnadskalkyle!P$14)/100,
IF($F307=TiltakstyperKostnadskalkyle!$B$15,($J307*TiltakstyperKostnadskalkyle!P$15)/100,
"0")))))))))))</f>
        <v>0</v>
      </c>
      <c r="Y307" s="223"/>
    </row>
    <row r="308" spans="2:25" ht="14.45" customHeight="1" x14ac:dyDescent="0.25">
      <c r="B308" s="20" t="s">
        <v>25</v>
      </c>
      <c r="C308" s="22"/>
      <c r="D308" s="22"/>
      <c r="E308" s="22"/>
      <c r="F308" s="39"/>
      <c r="G308" s="22"/>
      <c r="H308" s="23"/>
      <c r="I308" s="27"/>
      <c r="J308" s="18">
        <f>IF(F308=TiltakstyperKostnadskalkyle!$B$5,TiltakstyperKostnadskalkyle!$R$5*Handlingsplan!H308,
IF(F308=TiltakstyperKostnadskalkyle!$B$6,TiltakstyperKostnadskalkyle!$R$6*Handlingsplan!H308,
IF(F308=TiltakstyperKostnadskalkyle!$B$7,TiltakstyperKostnadskalkyle!$R$7*Handlingsplan!H308,
IF(F308=TiltakstyperKostnadskalkyle!$B$8,TiltakstyperKostnadskalkyle!$R$8*Handlingsplan!H308,
IF(F308=TiltakstyperKostnadskalkyle!$B$9,TiltakstyperKostnadskalkyle!$R$9*Handlingsplan!H308,
IF(F308=TiltakstyperKostnadskalkyle!$B$10,TiltakstyperKostnadskalkyle!$R$10*Handlingsplan!H308,
IF(F308=TiltakstyperKostnadskalkyle!$B$11,TiltakstyperKostnadskalkyle!$R$11*Handlingsplan!H308,
IF(F308=TiltakstyperKostnadskalkyle!$B$12,TiltakstyperKostnadskalkyle!$R$12*Handlingsplan!H308,
IF(F308=TiltakstyperKostnadskalkyle!$B$13,TiltakstyperKostnadskalkyle!$R$13*Handlingsplan!H308,
IF(F308=TiltakstyperKostnadskalkyle!$B$14,TiltakstyperKostnadskalkyle!$R$14*Handlingsplan!H308,
IF(F308=TiltakstyperKostnadskalkyle!$B$15,TiltakstyperKostnadskalkyle!$R$15*Handlingsplan!H308,
0)))))))))))</f>
        <v>0</v>
      </c>
      <c r="K308" s="18" t="str">
        <f>IF($F308=TiltakstyperKostnadskalkyle!$B$5,($J308*TiltakstyperKostnadskalkyle!D$5)/100,
IF($F308=TiltakstyperKostnadskalkyle!$B$6,($J308*TiltakstyperKostnadskalkyle!D$6)/100,
IF($F308=TiltakstyperKostnadskalkyle!$B$7,($J308*TiltakstyperKostnadskalkyle!D$7)/100,
IF($F308=TiltakstyperKostnadskalkyle!$B$8,($J308*TiltakstyperKostnadskalkyle!D$8)/100,
IF($F308=TiltakstyperKostnadskalkyle!$B$9,($J308*TiltakstyperKostnadskalkyle!D$9)/100,
IF($F308=TiltakstyperKostnadskalkyle!$B$10,($J308*TiltakstyperKostnadskalkyle!D$10)/100,
IF($F308=TiltakstyperKostnadskalkyle!$B$11,($J308*TiltakstyperKostnadskalkyle!D$11)/100,
IF($F308=TiltakstyperKostnadskalkyle!$B$12,($J308*TiltakstyperKostnadskalkyle!D$12)/100,
IF($F308=TiltakstyperKostnadskalkyle!$B$13,($J308*TiltakstyperKostnadskalkyle!D$13)/100,
IF($F308=TiltakstyperKostnadskalkyle!$B$14,($J308*TiltakstyperKostnadskalkyle!D$14)/100,
IF($F308=TiltakstyperKostnadskalkyle!$B$15,($J308*TiltakstyperKostnadskalkyle!D$15)/100,
"0")))))))))))</f>
        <v>0</v>
      </c>
      <c r="L308" s="18" t="str">
        <f>IF($F308=TiltakstyperKostnadskalkyle!$B$5,($J308*TiltakstyperKostnadskalkyle!E$5)/100,
IF($F308=TiltakstyperKostnadskalkyle!$B$6,($J308*TiltakstyperKostnadskalkyle!E$6)/100,
IF($F308=TiltakstyperKostnadskalkyle!$B$7,($J308*TiltakstyperKostnadskalkyle!E$7)/100,
IF($F308=TiltakstyperKostnadskalkyle!$B$8,($J308*TiltakstyperKostnadskalkyle!E$8)/100,
IF($F308=TiltakstyperKostnadskalkyle!$B$9,($J308*TiltakstyperKostnadskalkyle!E$9)/100,
IF($F308=TiltakstyperKostnadskalkyle!$B$10,($J308*TiltakstyperKostnadskalkyle!E$10)/100,
IF($F308=TiltakstyperKostnadskalkyle!$B$11,($J308*TiltakstyperKostnadskalkyle!E$11)/100,
IF($F308=TiltakstyperKostnadskalkyle!$B$12,($J308*TiltakstyperKostnadskalkyle!E$12)/100,
IF($F308=TiltakstyperKostnadskalkyle!$B$13,($J308*TiltakstyperKostnadskalkyle!E$13)/100,
IF($F308=TiltakstyperKostnadskalkyle!$B$14,($J308*TiltakstyperKostnadskalkyle!E$14)/100,
IF($F308=TiltakstyperKostnadskalkyle!$B$15,($J308*TiltakstyperKostnadskalkyle!E$15)/100,
"0")))))))))))</f>
        <v>0</v>
      </c>
      <c r="M308" s="18" t="str">
        <f>IF($F308=TiltakstyperKostnadskalkyle!$B$5,($J308*TiltakstyperKostnadskalkyle!F$5)/100,
IF($F308=TiltakstyperKostnadskalkyle!$B$6,($J308*TiltakstyperKostnadskalkyle!F$6)/100,
IF($F308=TiltakstyperKostnadskalkyle!$B$7,($J308*TiltakstyperKostnadskalkyle!F$7)/100,
IF($F308=TiltakstyperKostnadskalkyle!$B$8,($J308*TiltakstyperKostnadskalkyle!F$8)/100,
IF($F308=TiltakstyperKostnadskalkyle!$B$9,($J308*TiltakstyperKostnadskalkyle!F$9)/100,
IF($F308=TiltakstyperKostnadskalkyle!$B$10,($J308*TiltakstyperKostnadskalkyle!F$10)/100,
IF($F308=TiltakstyperKostnadskalkyle!$B$11,($J308*TiltakstyperKostnadskalkyle!F$11)/100,
IF($F308=TiltakstyperKostnadskalkyle!$B$12,($J308*TiltakstyperKostnadskalkyle!F$12)/100,
IF($F308=TiltakstyperKostnadskalkyle!$B$13,($J308*TiltakstyperKostnadskalkyle!F$13)/100,
IF($F308=TiltakstyperKostnadskalkyle!$B$14,($J308*TiltakstyperKostnadskalkyle!F$14)/100,
IF($F308=TiltakstyperKostnadskalkyle!$B$15,($J308*TiltakstyperKostnadskalkyle!F$15)/100,
"0")))))))))))</f>
        <v>0</v>
      </c>
      <c r="N308" s="18" t="str">
        <f>IF($F308=TiltakstyperKostnadskalkyle!$B$5,($J308*TiltakstyperKostnadskalkyle!G$5)/100,
IF($F308=TiltakstyperKostnadskalkyle!$B$6,($J308*TiltakstyperKostnadskalkyle!G$6)/100,
IF($F308=TiltakstyperKostnadskalkyle!$B$7,($J308*TiltakstyperKostnadskalkyle!G$7)/100,
IF($F308=TiltakstyperKostnadskalkyle!$B$8,($J308*TiltakstyperKostnadskalkyle!G$8)/100,
IF($F308=TiltakstyperKostnadskalkyle!$B$9,($J308*TiltakstyperKostnadskalkyle!G$9)/100,
IF($F308=TiltakstyperKostnadskalkyle!$B$10,($J308*TiltakstyperKostnadskalkyle!G$10)/100,
IF($F308=TiltakstyperKostnadskalkyle!$B$11,($J308*TiltakstyperKostnadskalkyle!G$11)/100,
IF($F308=TiltakstyperKostnadskalkyle!$B$12,($J308*TiltakstyperKostnadskalkyle!G$12)/100,
IF($F308=TiltakstyperKostnadskalkyle!$B$13,($J308*TiltakstyperKostnadskalkyle!G$13)/100,
IF($F308=TiltakstyperKostnadskalkyle!$B$14,($J308*TiltakstyperKostnadskalkyle!G$14)/100,
IF($F308=TiltakstyperKostnadskalkyle!$B$15,($J308*TiltakstyperKostnadskalkyle!G$15)/100,
"0")))))))))))</f>
        <v>0</v>
      </c>
      <c r="O308" s="18" t="str">
        <f>IF($F308=TiltakstyperKostnadskalkyle!$B$5,($J308*TiltakstyperKostnadskalkyle!H$5)/100,
IF($F308=TiltakstyperKostnadskalkyle!$B$6,($J308*TiltakstyperKostnadskalkyle!H$6)/100,
IF($F308=TiltakstyperKostnadskalkyle!$B$7,($J308*TiltakstyperKostnadskalkyle!H$7)/100,
IF($F308=TiltakstyperKostnadskalkyle!$B$8,($J308*TiltakstyperKostnadskalkyle!H$8)/100,
IF($F308=TiltakstyperKostnadskalkyle!$B$9,($J308*TiltakstyperKostnadskalkyle!H$9)/100,
IF($F308=TiltakstyperKostnadskalkyle!$B$10,($J308*TiltakstyperKostnadskalkyle!H$10)/100,
IF($F308=TiltakstyperKostnadskalkyle!$B$11,($J308*TiltakstyperKostnadskalkyle!H$11)/100,
IF($F308=TiltakstyperKostnadskalkyle!$B$12,($J308*TiltakstyperKostnadskalkyle!H$12)/100,
IF($F308=TiltakstyperKostnadskalkyle!$B$13,($J308*TiltakstyperKostnadskalkyle!H$13)/100,
IF($F308=TiltakstyperKostnadskalkyle!$B$14,($J308*TiltakstyperKostnadskalkyle!H$14)/100,
IF($F308=TiltakstyperKostnadskalkyle!$B$15,($J308*TiltakstyperKostnadskalkyle!H$15)/100,
"0")))))))))))</f>
        <v>0</v>
      </c>
      <c r="P308" s="18" t="str">
        <f>IF($F308=TiltakstyperKostnadskalkyle!$B$5,($J308*TiltakstyperKostnadskalkyle!I$5)/100,
IF($F308=TiltakstyperKostnadskalkyle!$B$6,($J308*TiltakstyperKostnadskalkyle!I$6)/100,
IF($F308=TiltakstyperKostnadskalkyle!$B$7,($J308*TiltakstyperKostnadskalkyle!I$7)/100,
IF($F308=TiltakstyperKostnadskalkyle!$B$8,($J308*TiltakstyperKostnadskalkyle!I$8)/100,
IF($F308=TiltakstyperKostnadskalkyle!$B$9,($J308*TiltakstyperKostnadskalkyle!I$9)/100,
IF($F308=TiltakstyperKostnadskalkyle!$B$10,($J308*TiltakstyperKostnadskalkyle!I$10)/100,
IF($F308=TiltakstyperKostnadskalkyle!$B$11,($J308*TiltakstyperKostnadskalkyle!I$11)/100,
IF($F308=TiltakstyperKostnadskalkyle!$B$12,($J308*TiltakstyperKostnadskalkyle!I$12)/100,
IF($F308=TiltakstyperKostnadskalkyle!$B$13,($J308*TiltakstyperKostnadskalkyle!I$13)/100,
IF($F308=TiltakstyperKostnadskalkyle!$B$14,($J308*TiltakstyperKostnadskalkyle!I$14)/100,
IF($F308=TiltakstyperKostnadskalkyle!$B$15,($J308*TiltakstyperKostnadskalkyle!I$15)/100,
"0")))))))))))</f>
        <v>0</v>
      </c>
      <c r="Q308" s="18">
        <f t="shared" si="13"/>
        <v>0</v>
      </c>
      <c r="R308" s="18" t="str">
        <f>IF($F308=TiltakstyperKostnadskalkyle!$B$5,($J308*TiltakstyperKostnadskalkyle!K$5)/100,
IF($F308=TiltakstyperKostnadskalkyle!$B$6,($J308*TiltakstyperKostnadskalkyle!K$6)/100,
IF($F308=TiltakstyperKostnadskalkyle!$B$8,($J308*TiltakstyperKostnadskalkyle!K$8)/100,
IF($F308=TiltakstyperKostnadskalkyle!$B$9,($J308*TiltakstyperKostnadskalkyle!K$9)/100,
IF($F308=TiltakstyperKostnadskalkyle!$B$10,($J308*TiltakstyperKostnadskalkyle!K$10)/100,
IF($F308=TiltakstyperKostnadskalkyle!$B$11,($J308*TiltakstyperKostnadskalkyle!K$11)/100,
IF($F308=TiltakstyperKostnadskalkyle!$B$12,($J308*TiltakstyperKostnadskalkyle!K$12)/100,
IF($F308=TiltakstyperKostnadskalkyle!$B$13,($J308*TiltakstyperKostnadskalkyle!K$13)/100,
IF($F308=TiltakstyperKostnadskalkyle!$B$14,($J308*TiltakstyperKostnadskalkyle!K$14)/100,
"0")))))))))</f>
        <v>0</v>
      </c>
      <c r="S308" s="18">
        <f t="shared" si="14"/>
        <v>0</v>
      </c>
      <c r="T308" s="18" t="str">
        <f>IF($F308=TiltakstyperKostnadskalkyle!$B$5,($J308*TiltakstyperKostnadskalkyle!M$5)/100,
IF($F308=TiltakstyperKostnadskalkyle!$B$6,($J308*TiltakstyperKostnadskalkyle!M$6)/100,
IF($F308=TiltakstyperKostnadskalkyle!$B$7,($J308*TiltakstyperKostnadskalkyle!M$7)/100,
IF($F308=TiltakstyperKostnadskalkyle!$B$8,($J308*TiltakstyperKostnadskalkyle!M$8)/100,
IF($F308=TiltakstyperKostnadskalkyle!$B$9,($J308*TiltakstyperKostnadskalkyle!M$9)/100,
IF($F308=TiltakstyperKostnadskalkyle!$B$10,($J308*TiltakstyperKostnadskalkyle!M$10)/100,
IF($F308=TiltakstyperKostnadskalkyle!$B$11,($J308*TiltakstyperKostnadskalkyle!M$11)/100,
IF($F308=TiltakstyperKostnadskalkyle!$B$12,($J308*TiltakstyperKostnadskalkyle!M$12)/100,
IF($F308=TiltakstyperKostnadskalkyle!$B$13,($J308*TiltakstyperKostnadskalkyle!M$13)/100,
IF($F308=TiltakstyperKostnadskalkyle!$B$14,($J308*TiltakstyperKostnadskalkyle!M$14)/100,
IF($F308=TiltakstyperKostnadskalkyle!$B$15,($J308*TiltakstyperKostnadskalkyle!M$15)/100,
"0")))))))))))</f>
        <v>0</v>
      </c>
      <c r="U308" s="32"/>
      <c r="V308" s="32"/>
      <c r="W308" s="18" t="str">
        <f>IF($F308=TiltakstyperKostnadskalkyle!$B$5,($J308*TiltakstyperKostnadskalkyle!P$5)/100,
IF($F308=TiltakstyperKostnadskalkyle!$B$6,($J308*TiltakstyperKostnadskalkyle!P$6)/100,
IF($F308=TiltakstyperKostnadskalkyle!$B$7,($J308*TiltakstyperKostnadskalkyle!P$7)/100,
IF($F308=TiltakstyperKostnadskalkyle!$B$8,($J308*TiltakstyperKostnadskalkyle!P$8)/100,
IF($F308=TiltakstyperKostnadskalkyle!$B$9,($J308*TiltakstyperKostnadskalkyle!P$9)/100,
IF($F308=TiltakstyperKostnadskalkyle!$B$10,($J308*TiltakstyperKostnadskalkyle!P$10)/100,
IF($F308=TiltakstyperKostnadskalkyle!$B$11,($J308*TiltakstyperKostnadskalkyle!P$11)/100,
IF($F308=TiltakstyperKostnadskalkyle!$B$12,($J308*TiltakstyperKostnadskalkyle!P$12)/100,
IF($F308=TiltakstyperKostnadskalkyle!$B$13,($J308*TiltakstyperKostnadskalkyle!P$13)/100,
IF($F308=TiltakstyperKostnadskalkyle!$B$14,($J308*TiltakstyperKostnadskalkyle!P$14)/100,
IF($F308=TiltakstyperKostnadskalkyle!$B$15,($J308*TiltakstyperKostnadskalkyle!P$15)/100,
"0")))))))))))</f>
        <v>0</v>
      </c>
      <c r="Y308" s="223"/>
    </row>
    <row r="309" spans="2:25" ht="14.45" customHeight="1" x14ac:dyDescent="0.25">
      <c r="B309" s="20" t="s">
        <v>25</v>
      </c>
      <c r="C309" s="22"/>
      <c r="D309" s="22"/>
      <c r="E309" s="22"/>
      <c r="F309" s="39"/>
      <c r="G309" s="22"/>
      <c r="H309" s="23"/>
      <c r="I309" s="27"/>
      <c r="J309" s="18">
        <f>IF(F309=TiltakstyperKostnadskalkyle!$B$5,TiltakstyperKostnadskalkyle!$R$5*Handlingsplan!H309,
IF(F309=TiltakstyperKostnadskalkyle!$B$6,TiltakstyperKostnadskalkyle!$R$6*Handlingsplan!H309,
IF(F309=TiltakstyperKostnadskalkyle!$B$7,TiltakstyperKostnadskalkyle!$R$7*Handlingsplan!H309,
IF(F309=TiltakstyperKostnadskalkyle!$B$8,TiltakstyperKostnadskalkyle!$R$8*Handlingsplan!H309,
IF(F309=TiltakstyperKostnadskalkyle!$B$9,TiltakstyperKostnadskalkyle!$R$9*Handlingsplan!H309,
IF(F309=TiltakstyperKostnadskalkyle!$B$10,TiltakstyperKostnadskalkyle!$R$10*Handlingsplan!H309,
IF(F309=TiltakstyperKostnadskalkyle!$B$11,TiltakstyperKostnadskalkyle!$R$11*Handlingsplan!H309,
IF(F309=TiltakstyperKostnadskalkyle!$B$12,TiltakstyperKostnadskalkyle!$R$12*Handlingsplan!H309,
IF(F309=TiltakstyperKostnadskalkyle!$B$13,TiltakstyperKostnadskalkyle!$R$13*Handlingsplan!H309,
IF(F309=TiltakstyperKostnadskalkyle!$B$14,TiltakstyperKostnadskalkyle!$R$14*Handlingsplan!H309,
IF(F309=TiltakstyperKostnadskalkyle!$B$15,TiltakstyperKostnadskalkyle!$R$15*Handlingsplan!H309,
0)))))))))))</f>
        <v>0</v>
      </c>
      <c r="K309" s="18" t="str">
        <f>IF($F309=TiltakstyperKostnadskalkyle!$B$5,($J309*TiltakstyperKostnadskalkyle!D$5)/100,
IF($F309=TiltakstyperKostnadskalkyle!$B$6,($J309*TiltakstyperKostnadskalkyle!D$6)/100,
IF($F309=TiltakstyperKostnadskalkyle!$B$7,($J309*TiltakstyperKostnadskalkyle!D$7)/100,
IF($F309=TiltakstyperKostnadskalkyle!$B$8,($J309*TiltakstyperKostnadskalkyle!D$8)/100,
IF($F309=TiltakstyperKostnadskalkyle!$B$9,($J309*TiltakstyperKostnadskalkyle!D$9)/100,
IF($F309=TiltakstyperKostnadskalkyle!$B$10,($J309*TiltakstyperKostnadskalkyle!D$10)/100,
IF($F309=TiltakstyperKostnadskalkyle!$B$11,($J309*TiltakstyperKostnadskalkyle!D$11)/100,
IF($F309=TiltakstyperKostnadskalkyle!$B$12,($J309*TiltakstyperKostnadskalkyle!D$12)/100,
IF($F309=TiltakstyperKostnadskalkyle!$B$13,($J309*TiltakstyperKostnadskalkyle!D$13)/100,
IF($F309=TiltakstyperKostnadskalkyle!$B$14,($J309*TiltakstyperKostnadskalkyle!D$14)/100,
IF($F309=TiltakstyperKostnadskalkyle!$B$15,($J309*TiltakstyperKostnadskalkyle!D$15)/100,
"0")))))))))))</f>
        <v>0</v>
      </c>
      <c r="L309" s="18" t="str">
        <f>IF($F309=TiltakstyperKostnadskalkyle!$B$5,($J309*TiltakstyperKostnadskalkyle!E$5)/100,
IF($F309=TiltakstyperKostnadskalkyle!$B$6,($J309*TiltakstyperKostnadskalkyle!E$6)/100,
IF($F309=TiltakstyperKostnadskalkyle!$B$7,($J309*TiltakstyperKostnadskalkyle!E$7)/100,
IF($F309=TiltakstyperKostnadskalkyle!$B$8,($J309*TiltakstyperKostnadskalkyle!E$8)/100,
IF($F309=TiltakstyperKostnadskalkyle!$B$9,($J309*TiltakstyperKostnadskalkyle!E$9)/100,
IF($F309=TiltakstyperKostnadskalkyle!$B$10,($J309*TiltakstyperKostnadskalkyle!E$10)/100,
IF($F309=TiltakstyperKostnadskalkyle!$B$11,($J309*TiltakstyperKostnadskalkyle!E$11)/100,
IF($F309=TiltakstyperKostnadskalkyle!$B$12,($J309*TiltakstyperKostnadskalkyle!E$12)/100,
IF($F309=TiltakstyperKostnadskalkyle!$B$13,($J309*TiltakstyperKostnadskalkyle!E$13)/100,
IF($F309=TiltakstyperKostnadskalkyle!$B$14,($J309*TiltakstyperKostnadskalkyle!E$14)/100,
IF($F309=TiltakstyperKostnadskalkyle!$B$15,($J309*TiltakstyperKostnadskalkyle!E$15)/100,
"0")))))))))))</f>
        <v>0</v>
      </c>
      <c r="M309" s="18" t="str">
        <f>IF($F309=TiltakstyperKostnadskalkyle!$B$5,($J309*TiltakstyperKostnadskalkyle!F$5)/100,
IF($F309=TiltakstyperKostnadskalkyle!$B$6,($J309*TiltakstyperKostnadskalkyle!F$6)/100,
IF($F309=TiltakstyperKostnadskalkyle!$B$7,($J309*TiltakstyperKostnadskalkyle!F$7)/100,
IF($F309=TiltakstyperKostnadskalkyle!$B$8,($J309*TiltakstyperKostnadskalkyle!F$8)/100,
IF($F309=TiltakstyperKostnadskalkyle!$B$9,($J309*TiltakstyperKostnadskalkyle!F$9)/100,
IF($F309=TiltakstyperKostnadskalkyle!$B$10,($J309*TiltakstyperKostnadskalkyle!F$10)/100,
IF($F309=TiltakstyperKostnadskalkyle!$B$11,($J309*TiltakstyperKostnadskalkyle!F$11)/100,
IF($F309=TiltakstyperKostnadskalkyle!$B$12,($J309*TiltakstyperKostnadskalkyle!F$12)/100,
IF($F309=TiltakstyperKostnadskalkyle!$B$13,($J309*TiltakstyperKostnadskalkyle!F$13)/100,
IF($F309=TiltakstyperKostnadskalkyle!$B$14,($J309*TiltakstyperKostnadskalkyle!F$14)/100,
IF($F309=TiltakstyperKostnadskalkyle!$B$15,($J309*TiltakstyperKostnadskalkyle!F$15)/100,
"0")))))))))))</f>
        <v>0</v>
      </c>
      <c r="N309" s="18" t="str">
        <f>IF($F309=TiltakstyperKostnadskalkyle!$B$5,($J309*TiltakstyperKostnadskalkyle!G$5)/100,
IF($F309=TiltakstyperKostnadskalkyle!$B$6,($J309*TiltakstyperKostnadskalkyle!G$6)/100,
IF($F309=TiltakstyperKostnadskalkyle!$B$7,($J309*TiltakstyperKostnadskalkyle!G$7)/100,
IF($F309=TiltakstyperKostnadskalkyle!$B$8,($J309*TiltakstyperKostnadskalkyle!G$8)/100,
IF($F309=TiltakstyperKostnadskalkyle!$B$9,($J309*TiltakstyperKostnadskalkyle!G$9)/100,
IF($F309=TiltakstyperKostnadskalkyle!$B$10,($J309*TiltakstyperKostnadskalkyle!G$10)/100,
IF($F309=TiltakstyperKostnadskalkyle!$B$11,($J309*TiltakstyperKostnadskalkyle!G$11)/100,
IF($F309=TiltakstyperKostnadskalkyle!$B$12,($J309*TiltakstyperKostnadskalkyle!G$12)/100,
IF($F309=TiltakstyperKostnadskalkyle!$B$13,($J309*TiltakstyperKostnadskalkyle!G$13)/100,
IF($F309=TiltakstyperKostnadskalkyle!$B$14,($J309*TiltakstyperKostnadskalkyle!G$14)/100,
IF($F309=TiltakstyperKostnadskalkyle!$B$15,($J309*TiltakstyperKostnadskalkyle!G$15)/100,
"0")))))))))))</f>
        <v>0</v>
      </c>
      <c r="O309" s="18" t="str">
        <f>IF($F309=TiltakstyperKostnadskalkyle!$B$5,($J309*TiltakstyperKostnadskalkyle!H$5)/100,
IF($F309=TiltakstyperKostnadskalkyle!$B$6,($J309*TiltakstyperKostnadskalkyle!H$6)/100,
IF($F309=TiltakstyperKostnadskalkyle!$B$7,($J309*TiltakstyperKostnadskalkyle!H$7)/100,
IF($F309=TiltakstyperKostnadskalkyle!$B$8,($J309*TiltakstyperKostnadskalkyle!H$8)/100,
IF($F309=TiltakstyperKostnadskalkyle!$B$9,($J309*TiltakstyperKostnadskalkyle!H$9)/100,
IF($F309=TiltakstyperKostnadskalkyle!$B$10,($J309*TiltakstyperKostnadskalkyle!H$10)/100,
IF($F309=TiltakstyperKostnadskalkyle!$B$11,($J309*TiltakstyperKostnadskalkyle!H$11)/100,
IF($F309=TiltakstyperKostnadskalkyle!$B$12,($J309*TiltakstyperKostnadskalkyle!H$12)/100,
IF($F309=TiltakstyperKostnadskalkyle!$B$13,($J309*TiltakstyperKostnadskalkyle!H$13)/100,
IF($F309=TiltakstyperKostnadskalkyle!$B$14,($J309*TiltakstyperKostnadskalkyle!H$14)/100,
IF($F309=TiltakstyperKostnadskalkyle!$B$15,($J309*TiltakstyperKostnadskalkyle!H$15)/100,
"0")))))))))))</f>
        <v>0</v>
      </c>
      <c r="P309" s="18" t="str">
        <f>IF($F309=TiltakstyperKostnadskalkyle!$B$5,($J309*TiltakstyperKostnadskalkyle!I$5)/100,
IF($F309=TiltakstyperKostnadskalkyle!$B$6,($J309*TiltakstyperKostnadskalkyle!I$6)/100,
IF($F309=TiltakstyperKostnadskalkyle!$B$7,($J309*TiltakstyperKostnadskalkyle!I$7)/100,
IF($F309=TiltakstyperKostnadskalkyle!$B$8,($J309*TiltakstyperKostnadskalkyle!I$8)/100,
IF($F309=TiltakstyperKostnadskalkyle!$B$9,($J309*TiltakstyperKostnadskalkyle!I$9)/100,
IF($F309=TiltakstyperKostnadskalkyle!$B$10,($J309*TiltakstyperKostnadskalkyle!I$10)/100,
IF($F309=TiltakstyperKostnadskalkyle!$B$11,($J309*TiltakstyperKostnadskalkyle!I$11)/100,
IF($F309=TiltakstyperKostnadskalkyle!$B$12,($J309*TiltakstyperKostnadskalkyle!I$12)/100,
IF($F309=TiltakstyperKostnadskalkyle!$B$13,($J309*TiltakstyperKostnadskalkyle!I$13)/100,
IF($F309=TiltakstyperKostnadskalkyle!$B$14,($J309*TiltakstyperKostnadskalkyle!I$14)/100,
IF($F309=TiltakstyperKostnadskalkyle!$B$15,($J309*TiltakstyperKostnadskalkyle!I$15)/100,
"0")))))))))))</f>
        <v>0</v>
      </c>
      <c r="Q309" s="18">
        <f t="shared" si="13"/>
        <v>0</v>
      </c>
      <c r="R309" s="18" t="str">
        <f>IF($F309=TiltakstyperKostnadskalkyle!$B$5,($J309*TiltakstyperKostnadskalkyle!K$5)/100,
IF($F309=TiltakstyperKostnadskalkyle!$B$6,($J309*TiltakstyperKostnadskalkyle!K$6)/100,
IF($F309=TiltakstyperKostnadskalkyle!$B$8,($J309*TiltakstyperKostnadskalkyle!K$8)/100,
IF($F309=TiltakstyperKostnadskalkyle!$B$9,($J309*TiltakstyperKostnadskalkyle!K$9)/100,
IF($F309=TiltakstyperKostnadskalkyle!$B$10,($J309*TiltakstyperKostnadskalkyle!K$10)/100,
IF($F309=TiltakstyperKostnadskalkyle!$B$11,($J309*TiltakstyperKostnadskalkyle!K$11)/100,
IF($F309=TiltakstyperKostnadskalkyle!$B$12,($J309*TiltakstyperKostnadskalkyle!K$12)/100,
IF($F309=TiltakstyperKostnadskalkyle!$B$13,($J309*TiltakstyperKostnadskalkyle!K$13)/100,
IF($F309=TiltakstyperKostnadskalkyle!$B$14,($J309*TiltakstyperKostnadskalkyle!K$14)/100,
"0")))))))))</f>
        <v>0</v>
      </c>
      <c r="S309" s="18">
        <f t="shared" si="14"/>
        <v>0</v>
      </c>
      <c r="T309" s="18" t="str">
        <f>IF($F309=TiltakstyperKostnadskalkyle!$B$5,($J309*TiltakstyperKostnadskalkyle!M$5)/100,
IF($F309=TiltakstyperKostnadskalkyle!$B$6,($J309*TiltakstyperKostnadskalkyle!M$6)/100,
IF($F309=TiltakstyperKostnadskalkyle!$B$7,($J309*TiltakstyperKostnadskalkyle!M$7)/100,
IF($F309=TiltakstyperKostnadskalkyle!$B$8,($J309*TiltakstyperKostnadskalkyle!M$8)/100,
IF($F309=TiltakstyperKostnadskalkyle!$B$9,($J309*TiltakstyperKostnadskalkyle!M$9)/100,
IF($F309=TiltakstyperKostnadskalkyle!$B$10,($J309*TiltakstyperKostnadskalkyle!M$10)/100,
IF($F309=TiltakstyperKostnadskalkyle!$B$11,($J309*TiltakstyperKostnadskalkyle!M$11)/100,
IF($F309=TiltakstyperKostnadskalkyle!$B$12,($J309*TiltakstyperKostnadskalkyle!M$12)/100,
IF($F309=TiltakstyperKostnadskalkyle!$B$13,($J309*TiltakstyperKostnadskalkyle!M$13)/100,
IF($F309=TiltakstyperKostnadskalkyle!$B$14,($J309*TiltakstyperKostnadskalkyle!M$14)/100,
IF($F309=TiltakstyperKostnadskalkyle!$B$15,($J309*TiltakstyperKostnadskalkyle!M$15)/100,
"0")))))))))))</f>
        <v>0</v>
      </c>
      <c r="U309" s="32"/>
      <c r="V309" s="32"/>
      <c r="W309" s="18" t="str">
        <f>IF($F309=TiltakstyperKostnadskalkyle!$B$5,($J309*TiltakstyperKostnadskalkyle!P$5)/100,
IF($F309=TiltakstyperKostnadskalkyle!$B$6,($J309*TiltakstyperKostnadskalkyle!P$6)/100,
IF($F309=TiltakstyperKostnadskalkyle!$B$7,($J309*TiltakstyperKostnadskalkyle!P$7)/100,
IF($F309=TiltakstyperKostnadskalkyle!$B$8,($J309*TiltakstyperKostnadskalkyle!P$8)/100,
IF($F309=TiltakstyperKostnadskalkyle!$B$9,($J309*TiltakstyperKostnadskalkyle!P$9)/100,
IF($F309=TiltakstyperKostnadskalkyle!$B$10,($J309*TiltakstyperKostnadskalkyle!P$10)/100,
IF($F309=TiltakstyperKostnadskalkyle!$B$11,($J309*TiltakstyperKostnadskalkyle!P$11)/100,
IF($F309=TiltakstyperKostnadskalkyle!$B$12,($J309*TiltakstyperKostnadskalkyle!P$12)/100,
IF($F309=TiltakstyperKostnadskalkyle!$B$13,($J309*TiltakstyperKostnadskalkyle!P$13)/100,
IF($F309=TiltakstyperKostnadskalkyle!$B$14,($J309*TiltakstyperKostnadskalkyle!P$14)/100,
IF($F309=TiltakstyperKostnadskalkyle!$B$15,($J309*TiltakstyperKostnadskalkyle!P$15)/100,
"0")))))))))))</f>
        <v>0</v>
      </c>
      <c r="Y309" s="223"/>
    </row>
    <row r="310" spans="2:25" ht="14.45" customHeight="1" x14ac:dyDescent="0.25">
      <c r="B310" s="20" t="s">
        <v>25</v>
      </c>
      <c r="C310" s="22"/>
      <c r="D310" s="22"/>
      <c r="E310" s="22"/>
      <c r="F310" s="39"/>
      <c r="G310" s="22"/>
      <c r="H310" s="23"/>
      <c r="I310" s="27"/>
      <c r="J310" s="18">
        <f>IF(F310=TiltakstyperKostnadskalkyle!$B$5,TiltakstyperKostnadskalkyle!$R$5*Handlingsplan!H310,
IF(F310=TiltakstyperKostnadskalkyle!$B$6,TiltakstyperKostnadskalkyle!$R$6*Handlingsplan!H310,
IF(F310=TiltakstyperKostnadskalkyle!$B$7,TiltakstyperKostnadskalkyle!$R$7*Handlingsplan!H310,
IF(F310=TiltakstyperKostnadskalkyle!$B$8,TiltakstyperKostnadskalkyle!$R$8*Handlingsplan!H310,
IF(F310=TiltakstyperKostnadskalkyle!$B$9,TiltakstyperKostnadskalkyle!$R$9*Handlingsplan!H310,
IF(F310=TiltakstyperKostnadskalkyle!$B$10,TiltakstyperKostnadskalkyle!$R$10*Handlingsplan!H310,
IF(F310=TiltakstyperKostnadskalkyle!$B$11,TiltakstyperKostnadskalkyle!$R$11*Handlingsplan!H310,
IF(F310=TiltakstyperKostnadskalkyle!$B$12,TiltakstyperKostnadskalkyle!$R$12*Handlingsplan!H310,
IF(F310=TiltakstyperKostnadskalkyle!$B$13,TiltakstyperKostnadskalkyle!$R$13*Handlingsplan!H310,
IF(F310=TiltakstyperKostnadskalkyle!$B$14,TiltakstyperKostnadskalkyle!$R$14*Handlingsplan!H310,
IF(F310=TiltakstyperKostnadskalkyle!$B$15,TiltakstyperKostnadskalkyle!$R$15*Handlingsplan!H310,
0)))))))))))</f>
        <v>0</v>
      </c>
      <c r="K310" s="18" t="str">
        <f>IF($F310=TiltakstyperKostnadskalkyle!$B$5,($J310*TiltakstyperKostnadskalkyle!D$5)/100,
IF($F310=TiltakstyperKostnadskalkyle!$B$6,($J310*TiltakstyperKostnadskalkyle!D$6)/100,
IF($F310=TiltakstyperKostnadskalkyle!$B$7,($J310*TiltakstyperKostnadskalkyle!D$7)/100,
IF($F310=TiltakstyperKostnadskalkyle!$B$8,($J310*TiltakstyperKostnadskalkyle!D$8)/100,
IF($F310=TiltakstyperKostnadskalkyle!$B$9,($J310*TiltakstyperKostnadskalkyle!D$9)/100,
IF($F310=TiltakstyperKostnadskalkyle!$B$10,($J310*TiltakstyperKostnadskalkyle!D$10)/100,
IF($F310=TiltakstyperKostnadskalkyle!$B$11,($J310*TiltakstyperKostnadskalkyle!D$11)/100,
IF($F310=TiltakstyperKostnadskalkyle!$B$12,($J310*TiltakstyperKostnadskalkyle!D$12)/100,
IF($F310=TiltakstyperKostnadskalkyle!$B$13,($J310*TiltakstyperKostnadskalkyle!D$13)/100,
IF($F310=TiltakstyperKostnadskalkyle!$B$14,($J310*TiltakstyperKostnadskalkyle!D$14)/100,
IF($F310=TiltakstyperKostnadskalkyle!$B$15,($J310*TiltakstyperKostnadskalkyle!D$15)/100,
"0")))))))))))</f>
        <v>0</v>
      </c>
      <c r="L310" s="18" t="str">
        <f>IF($F310=TiltakstyperKostnadskalkyle!$B$5,($J310*TiltakstyperKostnadskalkyle!E$5)/100,
IF($F310=TiltakstyperKostnadskalkyle!$B$6,($J310*TiltakstyperKostnadskalkyle!E$6)/100,
IF($F310=TiltakstyperKostnadskalkyle!$B$7,($J310*TiltakstyperKostnadskalkyle!E$7)/100,
IF($F310=TiltakstyperKostnadskalkyle!$B$8,($J310*TiltakstyperKostnadskalkyle!E$8)/100,
IF($F310=TiltakstyperKostnadskalkyle!$B$9,($J310*TiltakstyperKostnadskalkyle!E$9)/100,
IF($F310=TiltakstyperKostnadskalkyle!$B$10,($J310*TiltakstyperKostnadskalkyle!E$10)/100,
IF($F310=TiltakstyperKostnadskalkyle!$B$11,($J310*TiltakstyperKostnadskalkyle!E$11)/100,
IF($F310=TiltakstyperKostnadskalkyle!$B$12,($J310*TiltakstyperKostnadskalkyle!E$12)/100,
IF($F310=TiltakstyperKostnadskalkyle!$B$13,($J310*TiltakstyperKostnadskalkyle!E$13)/100,
IF($F310=TiltakstyperKostnadskalkyle!$B$14,($J310*TiltakstyperKostnadskalkyle!E$14)/100,
IF($F310=TiltakstyperKostnadskalkyle!$B$15,($J310*TiltakstyperKostnadskalkyle!E$15)/100,
"0")))))))))))</f>
        <v>0</v>
      </c>
      <c r="M310" s="18" t="str">
        <f>IF($F310=TiltakstyperKostnadskalkyle!$B$5,($J310*TiltakstyperKostnadskalkyle!F$5)/100,
IF($F310=TiltakstyperKostnadskalkyle!$B$6,($J310*TiltakstyperKostnadskalkyle!F$6)/100,
IF($F310=TiltakstyperKostnadskalkyle!$B$7,($J310*TiltakstyperKostnadskalkyle!F$7)/100,
IF($F310=TiltakstyperKostnadskalkyle!$B$8,($J310*TiltakstyperKostnadskalkyle!F$8)/100,
IF($F310=TiltakstyperKostnadskalkyle!$B$9,($J310*TiltakstyperKostnadskalkyle!F$9)/100,
IF($F310=TiltakstyperKostnadskalkyle!$B$10,($J310*TiltakstyperKostnadskalkyle!F$10)/100,
IF($F310=TiltakstyperKostnadskalkyle!$B$11,($J310*TiltakstyperKostnadskalkyle!F$11)/100,
IF($F310=TiltakstyperKostnadskalkyle!$B$12,($J310*TiltakstyperKostnadskalkyle!F$12)/100,
IF($F310=TiltakstyperKostnadskalkyle!$B$13,($J310*TiltakstyperKostnadskalkyle!F$13)/100,
IF($F310=TiltakstyperKostnadskalkyle!$B$14,($J310*TiltakstyperKostnadskalkyle!F$14)/100,
IF($F310=TiltakstyperKostnadskalkyle!$B$15,($J310*TiltakstyperKostnadskalkyle!F$15)/100,
"0")))))))))))</f>
        <v>0</v>
      </c>
      <c r="N310" s="18" t="str">
        <f>IF($F310=TiltakstyperKostnadskalkyle!$B$5,($J310*TiltakstyperKostnadskalkyle!G$5)/100,
IF($F310=TiltakstyperKostnadskalkyle!$B$6,($J310*TiltakstyperKostnadskalkyle!G$6)/100,
IF($F310=TiltakstyperKostnadskalkyle!$B$7,($J310*TiltakstyperKostnadskalkyle!G$7)/100,
IF($F310=TiltakstyperKostnadskalkyle!$B$8,($J310*TiltakstyperKostnadskalkyle!G$8)/100,
IF($F310=TiltakstyperKostnadskalkyle!$B$9,($J310*TiltakstyperKostnadskalkyle!G$9)/100,
IF($F310=TiltakstyperKostnadskalkyle!$B$10,($J310*TiltakstyperKostnadskalkyle!G$10)/100,
IF($F310=TiltakstyperKostnadskalkyle!$B$11,($J310*TiltakstyperKostnadskalkyle!G$11)/100,
IF($F310=TiltakstyperKostnadskalkyle!$B$12,($J310*TiltakstyperKostnadskalkyle!G$12)/100,
IF($F310=TiltakstyperKostnadskalkyle!$B$13,($J310*TiltakstyperKostnadskalkyle!G$13)/100,
IF($F310=TiltakstyperKostnadskalkyle!$B$14,($J310*TiltakstyperKostnadskalkyle!G$14)/100,
IF($F310=TiltakstyperKostnadskalkyle!$B$15,($J310*TiltakstyperKostnadskalkyle!G$15)/100,
"0")))))))))))</f>
        <v>0</v>
      </c>
      <c r="O310" s="18" t="str">
        <f>IF($F310=TiltakstyperKostnadskalkyle!$B$5,($J310*TiltakstyperKostnadskalkyle!H$5)/100,
IF($F310=TiltakstyperKostnadskalkyle!$B$6,($J310*TiltakstyperKostnadskalkyle!H$6)/100,
IF($F310=TiltakstyperKostnadskalkyle!$B$7,($J310*TiltakstyperKostnadskalkyle!H$7)/100,
IF($F310=TiltakstyperKostnadskalkyle!$B$8,($J310*TiltakstyperKostnadskalkyle!H$8)/100,
IF($F310=TiltakstyperKostnadskalkyle!$B$9,($J310*TiltakstyperKostnadskalkyle!H$9)/100,
IF($F310=TiltakstyperKostnadskalkyle!$B$10,($J310*TiltakstyperKostnadskalkyle!H$10)/100,
IF($F310=TiltakstyperKostnadskalkyle!$B$11,($J310*TiltakstyperKostnadskalkyle!H$11)/100,
IF($F310=TiltakstyperKostnadskalkyle!$B$12,($J310*TiltakstyperKostnadskalkyle!H$12)/100,
IF($F310=TiltakstyperKostnadskalkyle!$B$13,($J310*TiltakstyperKostnadskalkyle!H$13)/100,
IF($F310=TiltakstyperKostnadskalkyle!$B$14,($J310*TiltakstyperKostnadskalkyle!H$14)/100,
IF($F310=TiltakstyperKostnadskalkyle!$B$15,($J310*TiltakstyperKostnadskalkyle!H$15)/100,
"0")))))))))))</f>
        <v>0</v>
      </c>
      <c r="P310" s="18" t="str">
        <f>IF($F310=TiltakstyperKostnadskalkyle!$B$5,($J310*TiltakstyperKostnadskalkyle!I$5)/100,
IF($F310=TiltakstyperKostnadskalkyle!$B$6,($J310*TiltakstyperKostnadskalkyle!I$6)/100,
IF($F310=TiltakstyperKostnadskalkyle!$B$7,($J310*TiltakstyperKostnadskalkyle!I$7)/100,
IF($F310=TiltakstyperKostnadskalkyle!$B$8,($J310*TiltakstyperKostnadskalkyle!I$8)/100,
IF($F310=TiltakstyperKostnadskalkyle!$B$9,($J310*TiltakstyperKostnadskalkyle!I$9)/100,
IF($F310=TiltakstyperKostnadskalkyle!$B$10,($J310*TiltakstyperKostnadskalkyle!I$10)/100,
IF($F310=TiltakstyperKostnadskalkyle!$B$11,($J310*TiltakstyperKostnadskalkyle!I$11)/100,
IF($F310=TiltakstyperKostnadskalkyle!$B$12,($J310*TiltakstyperKostnadskalkyle!I$12)/100,
IF($F310=TiltakstyperKostnadskalkyle!$B$13,($J310*TiltakstyperKostnadskalkyle!I$13)/100,
IF($F310=TiltakstyperKostnadskalkyle!$B$14,($J310*TiltakstyperKostnadskalkyle!I$14)/100,
IF($F310=TiltakstyperKostnadskalkyle!$B$15,($J310*TiltakstyperKostnadskalkyle!I$15)/100,
"0")))))))))))</f>
        <v>0</v>
      </c>
      <c r="Q310" s="18">
        <f t="shared" si="13"/>
        <v>0</v>
      </c>
      <c r="R310" s="18" t="str">
        <f>IF($F310=TiltakstyperKostnadskalkyle!$B$5,($J310*TiltakstyperKostnadskalkyle!K$5)/100,
IF($F310=TiltakstyperKostnadskalkyle!$B$6,($J310*TiltakstyperKostnadskalkyle!K$6)/100,
IF($F310=TiltakstyperKostnadskalkyle!$B$8,($J310*TiltakstyperKostnadskalkyle!K$8)/100,
IF($F310=TiltakstyperKostnadskalkyle!$B$9,($J310*TiltakstyperKostnadskalkyle!K$9)/100,
IF($F310=TiltakstyperKostnadskalkyle!$B$10,($J310*TiltakstyperKostnadskalkyle!K$10)/100,
IF($F310=TiltakstyperKostnadskalkyle!$B$11,($J310*TiltakstyperKostnadskalkyle!K$11)/100,
IF($F310=TiltakstyperKostnadskalkyle!$B$12,($J310*TiltakstyperKostnadskalkyle!K$12)/100,
IF($F310=TiltakstyperKostnadskalkyle!$B$13,($J310*TiltakstyperKostnadskalkyle!K$13)/100,
IF($F310=TiltakstyperKostnadskalkyle!$B$14,($J310*TiltakstyperKostnadskalkyle!K$14)/100,
"0")))))))))</f>
        <v>0</v>
      </c>
      <c r="S310" s="18">
        <f t="shared" si="14"/>
        <v>0</v>
      </c>
      <c r="T310" s="18" t="str">
        <f>IF($F310=TiltakstyperKostnadskalkyle!$B$5,($J310*TiltakstyperKostnadskalkyle!M$5)/100,
IF($F310=TiltakstyperKostnadskalkyle!$B$6,($J310*TiltakstyperKostnadskalkyle!M$6)/100,
IF($F310=TiltakstyperKostnadskalkyle!$B$7,($J310*TiltakstyperKostnadskalkyle!M$7)/100,
IF($F310=TiltakstyperKostnadskalkyle!$B$8,($J310*TiltakstyperKostnadskalkyle!M$8)/100,
IF($F310=TiltakstyperKostnadskalkyle!$B$9,($J310*TiltakstyperKostnadskalkyle!M$9)/100,
IF($F310=TiltakstyperKostnadskalkyle!$B$10,($J310*TiltakstyperKostnadskalkyle!M$10)/100,
IF($F310=TiltakstyperKostnadskalkyle!$B$11,($J310*TiltakstyperKostnadskalkyle!M$11)/100,
IF($F310=TiltakstyperKostnadskalkyle!$B$12,($J310*TiltakstyperKostnadskalkyle!M$12)/100,
IF($F310=TiltakstyperKostnadskalkyle!$B$13,($J310*TiltakstyperKostnadskalkyle!M$13)/100,
IF($F310=TiltakstyperKostnadskalkyle!$B$14,($J310*TiltakstyperKostnadskalkyle!M$14)/100,
IF($F310=TiltakstyperKostnadskalkyle!$B$15,($J310*TiltakstyperKostnadskalkyle!M$15)/100,
"0")))))))))))</f>
        <v>0</v>
      </c>
      <c r="U310" s="32"/>
      <c r="V310" s="32"/>
      <c r="W310" s="18" t="str">
        <f>IF($F310=TiltakstyperKostnadskalkyle!$B$5,($J310*TiltakstyperKostnadskalkyle!P$5)/100,
IF($F310=TiltakstyperKostnadskalkyle!$B$6,($J310*TiltakstyperKostnadskalkyle!P$6)/100,
IF($F310=TiltakstyperKostnadskalkyle!$B$7,($J310*TiltakstyperKostnadskalkyle!P$7)/100,
IF($F310=TiltakstyperKostnadskalkyle!$B$8,($J310*TiltakstyperKostnadskalkyle!P$8)/100,
IF($F310=TiltakstyperKostnadskalkyle!$B$9,($J310*TiltakstyperKostnadskalkyle!P$9)/100,
IF($F310=TiltakstyperKostnadskalkyle!$B$10,($J310*TiltakstyperKostnadskalkyle!P$10)/100,
IF($F310=TiltakstyperKostnadskalkyle!$B$11,($J310*TiltakstyperKostnadskalkyle!P$11)/100,
IF($F310=TiltakstyperKostnadskalkyle!$B$12,($J310*TiltakstyperKostnadskalkyle!P$12)/100,
IF($F310=TiltakstyperKostnadskalkyle!$B$13,($J310*TiltakstyperKostnadskalkyle!P$13)/100,
IF($F310=TiltakstyperKostnadskalkyle!$B$14,($J310*TiltakstyperKostnadskalkyle!P$14)/100,
IF($F310=TiltakstyperKostnadskalkyle!$B$15,($J310*TiltakstyperKostnadskalkyle!P$15)/100,
"0")))))))))))</f>
        <v>0</v>
      </c>
      <c r="Y310" s="223"/>
    </row>
    <row r="311" spans="2:25" ht="14.45" customHeight="1" x14ac:dyDescent="0.25">
      <c r="B311" s="20" t="s">
        <v>25</v>
      </c>
      <c r="C311" s="22"/>
      <c r="D311" s="22"/>
      <c r="E311" s="22"/>
      <c r="F311" s="39"/>
      <c r="G311" s="22"/>
      <c r="H311" s="23"/>
      <c r="I311" s="27"/>
      <c r="J311" s="18">
        <f>IF(F311=TiltakstyperKostnadskalkyle!$B$5,TiltakstyperKostnadskalkyle!$R$5*Handlingsplan!H311,
IF(F311=TiltakstyperKostnadskalkyle!$B$6,TiltakstyperKostnadskalkyle!$R$6*Handlingsplan!H311,
IF(F311=TiltakstyperKostnadskalkyle!$B$7,TiltakstyperKostnadskalkyle!$R$7*Handlingsplan!H311,
IF(F311=TiltakstyperKostnadskalkyle!$B$8,TiltakstyperKostnadskalkyle!$R$8*Handlingsplan!H311,
IF(F311=TiltakstyperKostnadskalkyle!$B$9,TiltakstyperKostnadskalkyle!$R$9*Handlingsplan!H311,
IF(F311=TiltakstyperKostnadskalkyle!$B$10,TiltakstyperKostnadskalkyle!$R$10*Handlingsplan!H311,
IF(F311=TiltakstyperKostnadskalkyle!$B$11,TiltakstyperKostnadskalkyle!$R$11*Handlingsplan!H311,
IF(F311=TiltakstyperKostnadskalkyle!$B$12,TiltakstyperKostnadskalkyle!$R$12*Handlingsplan!H311,
IF(F311=TiltakstyperKostnadskalkyle!$B$13,TiltakstyperKostnadskalkyle!$R$13*Handlingsplan!H311,
IF(F311=TiltakstyperKostnadskalkyle!$B$14,TiltakstyperKostnadskalkyle!$R$14*Handlingsplan!H311,
IF(F311=TiltakstyperKostnadskalkyle!$B$15,TiltakstyperKostnadskalkyle!$R$15*Handlingsplan!H311,
0)))))))))))</f>
        <v>0</v>
      </c>
      <c r="K311" s="18" t="str">
        <f>IF($F311=TiltakstyperKostnadskalkyle!$B$5,($J311*TiltakstyperKostnadskalkyle!D$5)/100,
IF($F311=TiltakstyperKostnadskalkyle!$B$6,($J311*TiltakstyperKostnadskalkyle!D$6)/100,
IF($F311=TiltakstyperKostnadskalkyle!$B$7,($J311*TiltakstyperKostnadskalkyle!D$7)/100,
IF($F311=TiltakstyperKostnadskalkyle!$B$8,($J311*TiltakstyperKostnadskalkyle!D$8)/100,
IF($F311=TiltakstyperKostnadskalkyle!$B$9,($J311*TiltakstyperKostnadskalkyle!D$9)/100,
IF($F311=TiltakstyperKostnadskalkyle!$B$10,($J311*TiltakstyperKostnadskalkyle!D$10)/100,
IF($F311=TiltakstyperKostnadskalkyle!$B$11,($J311*TiltakstyperKostnadskalkyle!D$11)/100,
IF($F311=TiltakstyperKostnadskalkyle!$B$12,($J311*TiltakstyperKostnadskalkyle!D$12)/100,
IF($F311=TiltakstyperKostnadskalkyle!$B$13,($J311*TiltakstyperKostnadskalkyle!D$13)/100,
IF($F311=TiltakstyperKostnadskalkyle!$B$14,($J311*TiltakstyperKostnadskalkyle!D$14)/100,
IF($F311=TiltakstyperKostnadskalkyle!$B$15,($J311*TiltakstyperKostnadskalkyle!D$15)/100,
"0")))))))))))</f>
        <v>0</v>
      </c>
      <c r="L311" s="18" t="str">
        <f>IF($F311=TiltakstyperKostnadskalkyle!$B$5,($J311*TiltakstyperKostnadskalkyle!E$5)/100,
IF($F311=TiltakstyperKostnadskalkyle!$B$6,($J311*TiltakstyperKostnadskalkyle!E$6)/100,
IF($F311=TiltakstyperKostnadskalkyle!$B$7,($J311*TiltakstyperKostnadskalkyle!E$7)/100,
IF($F311=TiltakstyperKostnadskalkyle!$B$8,($J311*TiltakstyperKostnadskalkyle!E$8)/100,
IF($F311=TiltakstyperKostnadskalkyle!$B$9,($J311*TiltakstyperKostnadskalkyle!E$9)/100,
IF($F311=TiltakstyperKostnadskalkyle!$B$10,($J311*TiltakstyperKostnadskalkyle!E$10)/100,
IF($F311=TiltakstyperKostnadskalkyle!$B$11,($J311*TiltakstyperKostnadskalkyle!E$11)/100,
IF($F311=TiltakstyperKostnadskalkyle!$B$12,($J311*TiltakstyperKostnadskalkyle!E$12)/100,
IF($F311=TiltakstyperKostnadskalkyle!$B$13,($J311*TiltakstyperKostnadskalkyle!E$13)/100,
IF($F311=TiltakstyperKostnadskalkyle!$B$14,($J311*TiltakstyperKostnadskalkyle!E$14)/100,
IF($F311=TiltakstyperKostnadskalkyle!$B$15,($J311*TiltakstyperKostnadskalkyle!E$15)/100,
"0")))))))))))</f>
        <v>0</v>
      </c>
      <c r="M311" s="18" t="str">
        <f>IF($F311=TiltakstyperKostnadskalkyle!$B$5,($J311*TiltakstyperKostnadskalkyle!F$5)/100,
IF($F311=TiltakstyperKostnadskalkyle!$B$6,($J311*TiltakstyperKostnadskalkyle!F$6)/100,
IF($F311=TiltakstyperKostnadskalkyle!$B$7,($J311*TiltakstyperKostnadskalkyle!F$7)/100,
IF($F311=TiltakstyperKostnadskalkyle!$B$8,($J311*TiltakstyperKostnadskalkyle!F$8)/100,
IF($F311=TiltakstyperKostnadskalkyle!$B$9,($J311*TiltakstyperKostnadskalkyle!F$9)/100,
IF($F311=TiltakstyperKostnadskalkyle!$B$10,($J311*TiltakstyperKostnadskalkyle!F$10)/100,
IF($F311=TiltakstyperKostnadskalkyle!$B$11,($J311*TiltakstyperKostnadskalkyle!F$11)/100,
IF($F311=TiltakstyperKostnadskalkyle!$B$12,($J311*TiltakstyperKostnadskalkyle!F$12)/100,
IF($F311=TiltakstyperKostnadskalkyle!$B$13,($J311*TiltakstyperKostnadskalkyle!F$13)/100,
IF($F311=TiltakstyperKostnadskalkyle!$B$14,($J311*TiltakstyperKostnadskalkyle!F$14)/100,
IF($F311=TiltakstyperKostnadskalkyle!$B$15,($J311*TiltakstyperKostnadskalkyle!F$15)/100,
"0")))))))))))</f>
        <v>0</v>
      </c>
      <c r="N311" s="18" t="str">
        <f>IF($F311=TiltakstyperKostnadskalkyle!$B$5,($J311*TiltakstyperKostnadskalkyle!G$5)/100,
IF($F311=TiltakstyperKostnadskalkyle!$B$6,($J311*TiltakstyperKostnadskalkyle!G$6)/100,
IF($F311=TiltakstyperKostnadskalkyle!$B$7,($J311*TiltakstyperKostnadskalkyle!G$7)/100,
IF($F311=TiltakstyperKostnadskalkyle!$B$8,($J311*TiltakstyperKostnadskalkyle!G$8)/100,
IF($F311=TiltakstyperKostnadskalkyle!$B$9,($J311*TiltakstyperKostnadskalkyle!G$9)/100,
IF($F311=TiltakstyperKostnadskalkyle!$B$10,($J311*TiltakstyperKostnadskalkyle!G$10)/100,
IF($F311=TiltakstyperKostnadskalkyle!$B$11,($J311*TiltakstyperKostnadskalkyle!G$11)/100,
IF($F311=TiltakstyperKostnadskalkyle!$B$12,($J311*TiltakstyperKostnadskalkyle!G$12)/100,
IF($F311=TiltakstyperKostnadskalkyle!$B$13,($J311*TiltakstyperKostnadskalkyle!G$13)/100,
IF($F311=TiltakstyperKostnadskalkyle!$B$14,($J311*TiltakstyperKostnadskalkyle!G$14)/100,
IF($F311=TiltakstyperKostnadskalkyle!$B$15,($J311*TiltakstyperKostnadskalkyle!G$15)/100,
"0")))))))))))</f>
        <v>0</v>
      </c>
      <c r="O311" s="18" t="str">
        <f>IF($F311=TiltakstyperKostnadskalkyle!$B$5,($J311*TiltakstyperKostnadskalkyle!H$5)/100,
IF($F311=TiltakstyperKostnadskalkyle!$B$6,($J311*TiltakstyperKostnadskalkyle!H$6)/100,
IF($F311=TiltakstyperKostnadskalkyle!$B$7,($J311*TiltakstyperKostnadskalkyle!H$7)/100,
IF($F311=TiltakstyperKostnadskalkyle!$B$8,($J311*TiltakstyperKostnadskalkyle!H$8)/100,
IF($F311=TiltakstyperKostnadskalkyle!$B$9,($J311*TiltakstyperKostnadskalkyle!H$9)/100,
IF($F311=TiltakstyperKostnadskalkyle!$B$10,($J311*TiltakstyperKostnadskalkyle!H$10)/100,
IF($F311=TiltakstyperKostnadskalkyle!$B$11,($J311*TiltakstyperKostnadskalkyle!H$11)/100,
IF($F311=TiltakstyperKostnadskalkyle!$B$12,($J311*TiltakstyperKostnadskalkyle!H$12)/100,
IF($F311=TiltakstyperKostnadskalkyle!$B$13,($J311*TiltakstyperKostnadskalkyle!H$13)/100,
IF($F311=TiltakstyperKostnadskalkyle!$B$14,($J311*TiltakstyperKostnadskalkyle!H$14)/100,
IF($F311=TiltakstyperKostnadskalkyle!$B$15,($J311*TiltakstyperKostnadskalkyle!H$15)/100,
"0")))))))))))</f>
        <v>0</v>
      </c>
      <c r="P311" s="18" t="str">
        <f>IF($F311=TiltakstyperKostnadskalkyle!$B$5,($J311*TiltakstyperKostnadskalkyle!I$5)/100,
IF($F311=TiltakstyperKostnadskalkyle!$B$6,($J311*TiltakstyperKostnadskalkyle!I$6)/100,
IF($F311=TiltakstyperKostnadskalkyle!$B$7,($J311*TiltakstyperKostnadskalkyle!I$7)/100,
IF($F311=TiltakstyperKostnadskalkyle!$B$8,($J311*TiltakstyperKostnadskalkyle!I$8)/100,
IF($F311=TiltakstyperKostnadskalkyle!$B$9,($J311*TiltakstyperKostnadskalkyle!I$9)/100,
IF($F311=TiltakstyperKostnadskalkyle!$B$10,($J311*TiltakstyperKostnadskalkyle!I$10)/100,
IF($F311=TiltakstyperKostnadskalkyle!$B$11,($J311*TiltakstyperKostnadskalkyle!I$11)/100,
IF($F311=TiltakstyperKostnadskalkyle!$B$12,($J311*TiltakstyperKostnadskalkyle!I$12)/100,
IF($F311=TiltakstyperKostnadskalkyle!$B$13,($J311*TiltakstyperKostnadskalkyle!I$13)/100,
IF($F311=TiltakstyperKostnadskalkyle!$B$14,($J311*TiltakstyperKostnadskalkyle!I$14)/100,
IF($F311=TiltakstyperKostnadskalkyle!$B$15,($J311*TiltakstyperKostnadskalkyle!I$15)/100,
"0")))))))))))</f>
        <v>0</v>
      </c>
      <c r="Q311" s="18">
        <f t="shared" si="13"/>
        <v>0</v>
      </c>
      <c r="R311" s="18" t="str">
        <f>IF($F311=TiltakstyperKostnadskalkyle!$B$5,($J311*TiltakstyperKostnadskalkyle!K$5)/100,
IF($F311=TiltakstyperKostnadskalkyle!$B$6,($J311*TiltakstyperKostnadskalkyle!K$6)/100,
IF($F311=TiltakstyperKostnadskalkyle!$B$8,($J311*TiltakstyperKostnadskalkyle!K$8)/100,
IF($F311=TiltakstyperKostnadskalkyle!$B$9,($J311*TiltakstyperKostnadskalkyle!K$9)/100,
IF($F311=TiltakstyperKostnadskalkyle!$B$10,($J311*TiltakstyperKostnadskalkyle!K$10)/100,
IF($F311=TiltakstyperKostnadskalkyle!$B$11,($J311*TiltakstyperKostnadskalkyle!K$11)/100,
IF($F311=TiltakstyperKostnadskalkyle!$B$12,($J311*TiltakstyperKostnadskalkyle!K$12)/100,
IF($F311=TiltakstyperKostnadskalkyle!$B$13,($J311*TiltakstyperKostnadskalkyle!K$13)/100,
IF($F311=TiltakstyperKostnadskalkyle!$B$14,($J311*TiltakstyperKostnadskalkyle!K$14)/100,
"0")))))))))</f>
        <v>0</v>
      </c>
      <c r="S311" s="18">
        <f t="shared" si="14"/>
        <v>0</v>
      </c>
      <c r="T311" s="18" t="str">
        <f>IF($F311=TiltakstyperKostnadskalkyle!$B$5,($J311*TiltakstyperKostnadskalkyle!M$5)/100,
IF($F311=TiltakstyperKostnadskalkyle!$B$6,($J311*TiltakstyperKostnadskalkyle!M$6)/100,
IF($F311=TiltakstyperKostnadskalkyle!$B$7,($J311*TiltakstyperKostnadskalkyle!M$7)/100,
IF($F311=TiltakstyperKostnadskalkyle!$B$8,($J311*TiltakstyperKostnadskalkyle!M$8)/100,
IF($F311=TiltakstyperKostnadskalkyle!$B$9,($J311*TiltakstyperKostnadskalkyle!M$9)/100,
IF($F311=TiltakstyperKostnadskalkyle!$B$10,($J311*TiltakstyperKostnadskalkyle!M$10)/100,
IF($F311=TiltakstyperKostnadskalkyle!$B$11,($J311*TiltakstyperKostnadskalkyle!M$11)/100,
IF($F311=TiltakstyperKostnadskalkyle!$B$12,($J311*TiltakstyperKostnadskalkyle!M$12)/100,
IF($F311=TiltakstyperKostnadskalkyle!$B$13,($J311*TiltakstyperKostnadskalkyle!M$13)/100,
IF($F311=TiltakstyperKostnadskalkyle!$B$14,($J311*TiltakstyperKostnadskalkyle!M$14)/100,
IF($F311=TiltakstyperKostnadskalkyle!$B$15,($J311*TiltakstyperKostnadskalkyle!M$15)/100,
"0")))))))))))</f>
        <v>0</v>
      </c>
      <c r="U311" s="32"/>
      <c r="V311" s="32"/>
      <c r="W311" s="18" t="str">
        <f>IF($F311=TiltakstyperKostnadskalkyle!$B$5,($J311*TiltakstyperKostnadskalkyle!P$5)/100,
IF($F311=TiltakstyperKostnadskalkyle!$B$6,($J311*TiltakstyperKostnadskalkyle!P$6)/100,
IF($F311=TiltakstyperKostnadskalkyle!$B$7,($J311*TiltakstyperKostnadskalkyle!P$7)/100,
IF($F311=TiltakstyperKostnadskalkyle!$B$8,($J311*TiltakstyperKostnadskalkyle!P$8)/100,
IF($F311=TiltakstyperKostnadskalkyle!$B$9,($J311*TiltakstyperKostnadskalkyle!P$9)/100,
IF($F311=TiltakstyperKostnadskalkyle!$B$10,($J311*TiltakstyperKostnadskalkyle!P$10)/100,
IF($F311=TiltakstyperKostnadskalkyle!$B$11,($J311*TiltakstyperKostnadskalkyle!P$11)/100,
IF($F311=TiltakstyperKostnadskalkyle!$B$12,($J311*TiltakstyperKostnadskalkyle!P$12)/100,
IF($F311=TiltakstyperKostnadskalkyle!$B$13,($J311*TiltakstyperKostnadskalkyle!P$13)/100,
IF($F311=TiltakstyperKostnadskalkyle!$B$14,($J311*TiltakstyperKostnadskalkyle!P$14)/100,
IF($F311=TiltakstyperKostnadskalkyle!$B$15,($J311*TiltakstyperKostnadskalkyle!P$15)/100,
"0")))))))))))</f>
        <v>0</v>
      </c>
      <c r="Y311" s="223"/>
    </row>
    <row r="312" spans="2:25" ht="14.45" customHeight="1" x14ac:dyDescent="0.25">
      <c r="B312" s="20" t="s">
        <v>25</v>
      </c>
      <c r="C312" s="22"/>
      <c r="D312" s="22"/>
      <c r="E312" s="22"/>
      <c r="F312" s="39"/>
      <c r="G312" s="22"/>
      <c r="H312" s="23"/>
      <c r="I312" s="27"/>
      <c r="J312" s="18">
        <f>IF(F312=TiltakstyperKostnadskalkyle!$B$5,TiltakstyperKostnadskalkyle!$R$5*Handlingsplan!H312,
IF(F312=TiltakstyperKostnadskalkyle!$B$6,TiltakstyperKostnadskalkyle!$R$6*Handlingsplan!H312,
IF(F312=TiltakstyperKostnadskalkyle!$B$7,TiltakstyperKostnadskalkyle!$R$7*Handlingsplan!H312,
IF(F312=TiltakstyperKostnadskalkyle!$B$8,TiltakstyperKostnadskalkyle!$R$8*Handlingsplan!H312,
IF(F312=TiltakstyperKostnadskalkyle!$B$9,TiltakstyperKostnadskalkyle!$R$9*Handlingsplan!H312,
IF(F312=TiltakstyperKostnadskalkyle!$B$10,TiltakstyperKostnadskalkyle!$R$10*Handlingsplan!H312,
IF(F312=TiltakstyperKostnadskalkyle!$B$11,TiltakstyperKostnadskalkyle!$R$11*Handlingsplan!H312,
IF(F312=TiltakstyperKostnadskalkyle!$B$12,TiltakstyperKostnadskalkyle!$R$12*Handlingsplan!H312,
IF(F312=TiltakstyperKostnadskalkyle!$B$13,TiltakstyperKostnadskalkyle!$R$13*Handlingsplan!H312,
IF(F312=TiltakstyperKostnadskalkyle!$B$14,TiltakstyperKostnadskalkyle!$R$14*Handlingsplan!H312,
IF(F312=TiltakstyperKostnadskalkyle!$B$15,TiltakstyperKostnadskalkyle!$R$15*Handlingsplan!H312,
0)))))))))))</f>
        <v>0</v>
      </c>
      <c r="K312" s="18" t="str">
        <f>IF($F312=TiltakstyperKostnadskalkyle!$B$5,($J312*TiltakstyperKostnadskalkyle!D$5)/100,
IF($F312=TiltakstyperKostnadskalkyle!$B$6,($J312*TiltakstyperKostnadskalkyle!D$6)/100,
IF($F312=TiltakstyperKostnadskalkyle!$B$7,($J312*TiltakstyperKostnadskalkyle!D$7)/100,
IF($F312=TiltakstyperKostnadskalkyle!$B$8,($J312*TiltakstyperKostnadskalkyle!D$8)/100,
IF($F312=TiltakstyperKostnadskalkyle!$B$9,($J312*TiltakstyperKostnadskalkyle!D$9)/100,
IF($F312=TiltakstyperKostnadskalkyle!$B$10,($J312*TiltakstyperKostnadskalkyle!D$10)/100,
IF($F312=TiltakstyperKostnadskalkyle!$B$11,($J312*TiltakstyperKostnadskalkyle!D$11)/100,
IF($F312=TiltakstyperKostnadskalkyle!$B$12,($J312*TiltakstyperKostnadskalkyle!D$12)/100,
IF($F312=TiltakstyperKostnadskalkyle!$B$13,($J312*TiltakstyperKostnadskalkyle!D$13)/100,
IF($F312=TiltakstyperKostnadskalkyle!$B$14,($J312*TiltakstyperKostnadskalkyle!D$14)/100,
IF($F312=TiltakstyperKostnadskalkyle!$B$15,($J312*TiltakstyperKostnadskalkyle!D$15)/100,
"0")))))))))))</f>
        <v>0</v>
      </c>
      <c r="L312" s="18" t="str">
        <f>IF($F312=TiltakstyperKostnadskalkyle!$B$5,($J312*TiltakstyperKostnadskalkyle!E$5)/100,
IF($F312=TiltakstyperKostnadskalkyle!$B$6,($J312*TiltakstyperKostnadskalkyle!E$6)/100,
IF($F312=TiltakstyperKostnadskalkyle!$B$7,($J312*TiltakstyperKostnadskalkyle!E$7)/100,
IF($F312=TiltakstyperKostnadskalkyle!$B$8,($J312*TiltakstyperKostnadskalkyle!E$8)/100,
IF($F312=TiltakstyperKostnadskalkyle!$B$9,($J312*TiltakstyperKostnadskalkyle!E$9)/100,
IF($F312=TiltakstyperKostnadskalkyle!$B$10,($J312*TiltakstyperKostnadskalkyle!E$10)/100,
IF($F312=TiltakstyperKostnadskalkyle!$B$11,($J312*TiltakstyperKostnadskalkyle!E$11)/100,
IF($F312=TiltakstyperKostnadskalkyle!$B$12,($J312*TiltakstyperKostnadskalkyle!E$12)/100,
IF($F312=TiltakstyperKostnadskalkyle!$B$13,($J312*TiltakstyperKostnadskalkyle!E$13)/100,
IF($F312=TiltakstyperKostnadskalkyle!$B$14,($J312*TiltakstyperKostnadskalkyle!E$14)/100,
IF($F312=TiltakstyperKostnadskalkyle!$B$15,($J312*TiltakstyperKostnadskalkyle!E$15)/100,
"0")))))))))))</f>
        <v>0</v>
      </c>
      <c r="M312" s="18" t="str">
        <f>IF($F312=TiltakstyperKostnadskalkyle!$B$5,($J312*TiltakstyperKostnadskalkyle!F$5)/100,
IF($F312=TiltakstyperKostnadskalkyle!$B$6,($J312*TiltakstyperKostnadskalkyle!F$6)/100,
IF($F312=TiltakstyperKostnadskalkyle!$B$7,($J312*TiltakstyperKostnadskalkyle!F$7)/100,
IF($F312=TiltakstyperKostnadskalkyle!$B$8,($J312*TiltakstyperKostnadskalkyle!F$8)/100,
IF($F312=TiltakstyperKostnadskalkyle!$B$9,($J312*TiltakstyperKostnadskalkyle!F$9)/100,
IF($F312=TiltakstyperKostnadskalkyle!$B$10,($J312*TiltakstyperKostnadskalkyle!F$10)/100,
IF($F312=TiltakstyperKostnadskalkyle!$B$11,($J312*TiltakstyperKostnadskalkyle!F$11)/100,
IF($F312=TiltakstyperKostnadskalkyle!$B$12,($J312*TiltakstyperKostnadskalkyle!F$12)/100,
IF($F312=TiltakstyperKostnadskalkyle!$B$13,($J312*TiltakstyperKostnadskalkyle!F$13)/100,
IF($F312=TiltakstyperKostnadskalkyle!$B$14,($J312*TiltakstyperKostnadskalkyle!F$14)/100,
IF($F312=TiltakstyperKostnadskalkyle!$B$15,($J312*TiltakstyperKostnadskalkyle!F$15)/100,
"0")))))))))))</f>
        <v>0</v>
      </c>
      <c r="N312" s="18" t="str">
        <f>IF($F312=TiltakstyperKostnadskalkyle!$B$5,($J312*TiltakstyperKostnadskalkyle!G$5)/100,
IF($F312=TiltakstyperKostnadskalkyle!$B$6,($J312*TiltakstyperKostnadskalkyle!G$6)/100,
IF($F312=TiltakstyperKostnadskalkyle!$B$7,($J312*TiltakstyperKostnadskalkyle!G$7)/100,
IF($F312=TiltakstyperKostnadskalkyle!$B$8,($J312*TiltakstyperKostnadskalkyle!G$8)/100,
IF($F312=TiltakstyperKostnadskalkyle!$B$9,($J312*TiltakstyperKostnadskalkyle!G$9)/100,
IF($F312=TiltakstyperKostnadskalkyle!$B$10,($J312*TiltakstyperKostnadskalkyle!G$10)/100,
IF($F312=TiltakstyperKostnadskalkyle!$B$11,($J312*TiltakstyperKostnadskalkyle!G$11)/100,
IF($F312=TiltakstyperKostnadskalkyle!$B$12,($J312*TiltakstyperKostnadskalkyle!G$12)/100,
IF($F312=TiltakstyperKostnadskalkyle!$B$13,($J312*TiltakstyperKostnadskalkyle!G$13)/100,
IF($F312=TiltakstyperKostnadskalkyle!$B$14,($J312*TiltakstyperKostnadskalkyle!G$14)/100,
IF($F312=TiltakstyperKostnadskalkyle!$B$15,($J312*TiltakstyperKostnadskalkyle!G$15)/100,
"0")))))))))))</f>
        <v>0</v>
      </c>
      <c r="O312" s="18" t="str">
        <f>IF($F312=TiltakstyperKostnadskalkyle!$B$5,($J312*TiltakstyperKostnadskalkyle!H$5)/100,
IF($F312=TiltakstyperKostnadskalkyle!$B$6,($J312*TiltakstyperKostnadskalkyle!H$6)/100,
IF($F312=TiltakstyperKostnadskalkyle!$B$7,($J312*TiltakstyperKostnadskalkyle!H$7)/100,
IF($F312=TiltakstyperKostnadskalkyle!$B$8,($J312*TiltakstyperKostnadskalkyle!H$8)/100,
IF($F312=TiltakstyperKostnadskalkyle!$B$9,($J312*TiltakstyperKostnadskalkyle!H$9)/100,
IF($F312=TiltakstyperKostnadskalkyle!$B$10,($J312*TiltakstyperKostnadskalkyle!H$10)/100,
IF($F312=TiltakstyperKostnadskalkyle!$B$11,($J312*TiltakstyperKostnadskalkyle!H$11)/100,
IF($F312=TiltakstyperKostnadskalkyle!$B$12,($J312*TiltakstyperKostnadskalkyle!H$12)/100,
IF($F312=TiltakstyperKostnadskalkyle!$B$13,($J312*TiltakstyperKostnadskalkyle!H$13)/100,
IF($F312=TiltakstyperKostnadskalkyle!$B$14,($J312*TiltakstyperKostnadskalkyle!H$14)/100,
IF($F312=TiltakstyperKostnadskalkyle!$B$15,($J312*TiltakstyperKostnadskalkyle!H$15)/100,
"0")))))))))))</f>
        <v>0</v>
      </c>
      <c r="P312" s="18" t="str">
        <f>IF($F312=TiltakstyperKostnadskalkyle!$B$5,($J312*TiltakstyperKostnadskalkyle!I$5)/100,
IF($F312=TiltakstyperKostnadskalkyle!$B$6,($J312*TiltakstyperKostnadskalkyle!I$6)/100,
IF($F312=TiltakstyperKostnadskalkyle!$B$7,($J312*TiltakstyperKostnadskalkyle!I$7)/100,
IF($F312=TiltakstyperKostnadskalkyle!$B$8,($J312*TiltakstyperKostnadskalkyle!I$8)/100,
IF($F312=TiltakstyperKostnadskalkyle!$B$9,($J312*TiltakstyperKostnadskalkyle!I$9)/100,
IF($F312=TiltakstyperKostnadskalkyle!$B$10,($J312*TiltakstyperKostnadskalkyle!I$10)/100,
IF($F312=TiltakstyperKostnadskalkyle!$B$11,($J312*TiltakstyperKostnadskalkyle!I$11)/100,
IF($F312=TiltakstyperKostnadskalkyle!$B$12,($J312*TiltakstyperKostnadskalkyle!I$12)/100,
IF($F312=TiltakstyperKostnadskalkyle!$B$13,($J312*TiltakstyperKostnadskalkyle!I$13)/100,
IF($F312=TiltakstyperKostnadskalkyle!$B$14,($J312*TiltakstyperKostnadskalkyle!I$14)/100,
IF($F312=TiltakstyperKostnadskalkyle!$B$15,($J312*TiltakstyperKostnadskalkyle!I$15)/100,
"0")))))))))))</f>
        <v>0</v>
      </c>
      <c r="Q312" s="18">
        <f t="shared" si="13"/>
        <v>0</v>
      </c>
      <c r="R312" s="18" t="str">
        <f>IF($F312=TiltakstyperKostnadskalkyle!$B$5,($J312*TiltakstyperKostnadskalkyle!K$5)/100,
IF($F312=TiltakstyperKostnadskalkyle!$B$6,($J312*TiltakstyperKostnadskalkyle!K$6)/100,
IF($F312=TiltakstyperKostnadskalkyle!$B$8,($J312*TiltakstyperKostnadskalkyle!K$8)/100,
IF($F312=TiltakstyperKostnadskalkyle!$B$9,($J312*TiltakstyperKostnadskalkyle!K$9)/100,
IF($F312=TiltakstyperKostnadskalkyle!$B$10,($J312*TiltakstyperKostnadskalkyle!K$10)/100,
IF($F312=TiltakstyperKostnadskalkyle!$B$11,($J312*TiltakstyperKostnadskalkyle!K$11)/100,
IF($F312=TiltakstyperKostnadskalkyle!$B$12,($J312*TiltakstyperKostnadskalkyle!K$12)/100,
IF($F312=TiltakstyperKostnadskalkyle!$B$13,($J312*TiltakstyperKostnadskalkyle!K$13)/100,
IF($F312=TiltakstyperKostnadskalkyle!$B$14,($J312*TiltakstyperKostnadskalkyle!K$14)/100,
"0")))))))))</f>
        <v>0</v>
      </c>
      <c r="S312" s="18">
        <f t="shared" si="14"/>
        <v>0</v>
      </c>
      <c r="T312" s="18" t="str">
        <f>IF($F312=TiltakstyperKostnadskalkyle!$B$5,($J312*TiltakstyperKostnadskalkyle!M$5)/100,
IF($F312=TiltakstyperKostnadskalkyle!$B$6,($J312*TiltakstyperKostnadskalkyle!M$6)/100,
IF($F312=TiltakstyperKostnadskalkyle!$B$7,($J312*TiltakstyperKostnadskalkyle!M$7)/100,
IF($F312=TiltakstyperKostnadskalkyle!$B$8,($J312*TiltakstyperKostnadskalkyle!M$8)/100,
IF($F312=TiltakstyperKostnadskalkyle!$B$9,($J312*TiltakstyperKostnadskalkyle!M$9)/100,
IF($F312=TiltakstyperKostnadskalkyle!$B$10,($J312*TiltakstyperKostnadskalkyle!M$10)/100,
IF($F312=TiltakstyperKostnadskalkyle!$B$11,($J312*TiltakstyperKostnadskalkyle!M$11)/100,
IF($F312=TiltakstyperKostnadskalkyle!$B$12,($J312*TiltakstyperKostnadskalkyle!M$12)/100,
IF($F312=TiltakstyperKostnadskalkyle!$B$13,($J312*TiltakstyperKostnadskalkyle!M$13)/100,
IF($F312=TiltakstyperKostnadskalkyle!$B$14,($J312*TiltakstyperKostnadskalkyle!M$14)/100,
IF($F312=TiltakstyperKostnadskalkyle!$B$15,($J312*TiltakstyperKostnadskalkyle!M$15)/100,
"0")))))))))))</f>
        <v>0</v>
      </c>
      <c r="U312" s="32"/>
      <c r="V312" s="32"/>
      <c r="W312" s="18" t="str">
        <f>IF($F312=TiltakstyperKostnadskalkyle!$B$5,($J312*TiltakstyperKostnadskalkyle!P$5)/100,
IF($F312=TiltakstyperKostnadskalkyle!$B$6,($J312*TiltakstyperKostnadskalkyle!P$6)/100,
IF($F312=TiltakstyperKostnadskalkyle!$B$7,($J312*TiltakstyperKostnadskalkyle!P$7)/100,
IF($F312=TiltakstyperKostnadskalkyle!$B$8,($J312*TiltakstyperKostnadskalkyle!P$8)/100,
IF($F312=TiltakstyperKostnadskalkyle!$B$9,($J312*TiltakstyperKostnadskalkyle!P$9)/100,
IF($F312=TiltakstyperKostnadskalkyle!$B$10,($J312*TiltakstyperKostnadskalkyle!P$10)/100,
IF($F312=TiltakstyperKostnadskalkyle!$B$11,($J312*TiltakstyperKostnadskalkyle!P$11)/100,
IF($F312=TiltakstyperKostnadskalkyle!$B$12,($J312*TiltakstyperKostnadskalkyle!P$12)/100,
IF($F312=TiltakstyperKostnadskalkyle!$B$13,($J312*TiltakstyperKostnadskalkyle!P$13)/100,
IF($F312=TiltakstyperKostnadskalkyle!$B$14,($J312*TiltakstyperKostnadskalkyle!P$14)/100,
IF($F312=TiltakstyperKostnadskalkyle!$B$15,($J312*TiltakstyperKostnadskalkyle!P$15)/100,
"0")))))))))))</f>
        <v>0</v>
      </c>
      <c r="Y312" s="223"/>
    </row>
    <row r="313" spans="2:25" ht="14.45" customHeight="1" x14ac:dyDescent="0.25">
      <c r="B313" s="20" t="s">
        <v>25</v>
      </c>
      <c r="C313" s="22"/>
      <c r="D313" s="22"/>
      <c r="E313" s="22"/>
      <c r="F313" s="39"/>
      <c r="G313" s="22"/>
      <c r="H313" s="23"/>
      <c r="I313" s="27"/>
      <c r="J313" s="18">
        <f>IF(F313=TiltakstyperKostnadskalkyle!$B$5,TiltakstyperKostnadskalkyle!$R$5*Handlingsplan!H313,
IF(F313=TiltakstyperKostnadskalkyle!$B$6,TiltakstyperKostnadskalkyle!$R$6*Handlingsplan!H313,
IF(F313=TiltakstyperKostnadskalkyle!$B$7,TiltakstyperKostnadskalkyle!$R$7*Handlingsplan!H313,
IF(F313=TiltakstyperKostnadskalkyle!$B$8,TiltakstyperKostnadskalkyle!$R$8*Handlingsplan!H313,
IF(F313=TiltakstyperKostnadskalkyle!$B$9,TiltakstyperKostnadskalkyle!$R$9*Handlingsplan!H313,
IF(F313=TiltakstyperKostnadskalkyle!$B$10,TiltakstyperKostnadskalkyle!$R$10*Handlingsplan!H313,
IF(F313=TiltakstyperKostnadskalkyle!$B$11,TiltakstyperKostnadskalkyle!$R$11*Handlingsplan!H313,
IF(F313=TiltakstyperKostnadskalkyle!$B$12,TiltakstyperKostnadskalkyle!$R$12*Handlingsplan!H313,
IF(F313=TiltakstyperKostnadskalkyle!$B$13,TiltakstyperKostnadskalkyle!$R$13*Handlingsplan!H313,
IF(F313=TiltakstyperKostnadskalkyle!$B$14,TiltakstyperKostnadskalkyle!$R$14*Handlingsplan!H313,
IF(F313=TiltakstyperKostnadskalkyle!$B$15,TiltakstyperKostnadskalkyle!$R$15*Handlingsplan!H313,
0)))))))))))</f>
        <v>0</v>
      </c>
      <c r="K313" s="18" t="str">
        <f>IF($F313=TiltakstyperKostnadskalkyle!$B$5,($J313*TiltakstyperKostnadskalkyle!D$5)/100,
IF($F313=TiltakstyperKostnadskalkyle!$B$6,($J313*TiltakstyperKostnadskalkyle!D$6)/100,
IF($F313=TiltakstyperKostnadskalkyle!$B$7,($J313*TiltakstyperKostnadskalkyle!D$7)/100,
IF($F313=TiltakstyperKostnadskalkyle!$B$8,($J313*TiltakstyperKostnadskalkyle!D$8)/100,
IF($F313=TiltakstyperKostnadskalkyle!$B$9,($J313*TiltakstyperKostnadskalkyle!D$9)/100,
IF($F313=TiltakstyperKostnadskalkyle!$B$10,($J313*TiltakstyperKostnadskalkyle!D$10)/100,
IF($F313=TiltakstyperKostnadskalkyle!$B$11,($J313*TiltakstyperKostnadskalkyle!D$11)/100,
IF($F313=TiltakstyperKostnadskalkyle!$B$12,($J313*TiltakstyperKostnadskalkyle!D$12)/100,
IF($F313=TiltakstyperKostnadskalkyle!$B$13,($J313*TiltakstyperKostnadskalkyle!D$13)/100,
IF($F313=TiltakstyperKostnadskalkyle!$B$14,($J313*TiltakstyperKostnadskalkyle!D$14)/100,
IF($F313=TiltakstyperKostnadskalkyle!$B$15,($J313*TiltakstyperKostnadskalkyle!D$15)/100,
"0")))))))))))</f>
        <v>0</v>
      </c>
      <c r="L313" s="18" t="str">
        <f>IF($F313=TiltakstyperKostnadskalkyle!$B$5,($J313*TiltakstyperKostnadskalkyle!E$5)/100,
IF($F313=TiltakstyperKostnadskalkyle!$B$6,($J313*TiltakstyperKostnadskalkyle!E$6)/100,
IF($F313=TiltakstyperKostnadskalkyle!$B$7,($J313*TiltakstyperKostnadskalkyle!E$7)/100,
IF($F313=TiltakstyperKostnadskalkyle!$B$8,($J313*TiltakstyperKostnadskalkyle!E$8)/100,
IF($F313=TiltakstyperKostnadskalkyle!$B$9,($J313*TiltakstyperKostnadskalkyle!E$9)/100,
IF($F313=TiltakstyperKostnadskalkyle!$B$10,($J313*TiltakstyperKostnadskalkyle!E$10)/100,
IF($F313=TiltakstyperKostnadskalkyle!$B$11,($J313*TiltakstyperKostnadskalkyle!E$11)/100,
IF($F313=TiltakstyperKostnadskalkyle!$B$12,($J313*TiltakstyperKostnadskalkyle!E$12)/100,
IF($F313=TiltakstyperKostnadskalkyle!$B$13,($J313*TiltakstyperKostnadskalkyle!E$13)/100,
IF($F313=TiltakstyperKostnadskalkyle!$B$14,($J313*TiltakstyperKostnadskalkyle!E$14)/100,
IF($F313=TiltakstyperKostnadskalkyle!$B$15,($J313*TiltakstyperKostnadskalkyle!E$15)/100,
"0")))))))))))</f>
        <v>0</v>
      </c>
      <c r="M313" s="18" t="str">
        <f>IF($F313=TiltakstyperKostnadskalkyle!$B$5,($J313*TiltakstyperKostnadskalkyle!F$5)/100,
IF($F313=TiltakstyperKostnadskalkyle!$B$6,($J313*TiltakstyperKostnadskalkyle!F$6)/100,
IF($F313=TiltakstyperKostnadskalkyle!$B$7,($J313*TiltakstyperKostnadskalkyle!F$7)/100,
IF($F313=TiltakstyperKostnadskalkyle!$B$8,($J313*TiltakstyperKostnadskalkyle!F$8)/100,
IF($F313=TiltakstyperKostnadskalkyle!$B$9,($J313*TiltakstyperKostnadskalkyle!F$9)/100,
IF($F313=TiltakstyperKostnadskalkyle!$B$10,($J313*TiltakstyperKostnadskalkyle!F$10)/100,
IF($F313=TiltakstyperKostnadskalkyle!$B$11,($J313*TiltakstyperKostnadskalkyle!F$11)/100,
IF($F313=TiltakstyperKostnadskalkyle!$B$12,($J313*TiltakstyperKostnadskalkyle!F$12)/100,
IF($F313=TiltakstyperKostnadskalkyle!$B$13,($J313*TiltakstyperKostnadskalkyle!F$13)/100,
IF($F313=TiltakstyperKostnadskalkyle!$B$14,($J313*TiltakstyperKostnadskalkyle!F$14)/100,
IF($F313=TiltakstyperKostnadskalkyle!$B$15,($J313*TiltakstyperKostnadskalkyle!F$15)/100,
"0")))))))))))</f>
        <v>0</v>
      </c>
      <c r="N313" s="18" t="str">
        <f>IF($F313=TiltakstyperKostnadskalkyle!$B$5,($J313*TiltakstyperKostnadskalkyle!G$5)/100,
IF($F313=TiltakstyperKostnadskalkyle!$B$6,($J313*TiltakstyperKostnadskalkyle!G$6)/100,
IF($F313=TiltakstyperKostnadskalkyle!$B$7,($J313*TiltakstyperKostnadskalkyle!G$7)/100,
IF($F313=TiltakstyperKostnadskalkyle!$B$8,($J313*TiltakstyperKostnadskalkyle!G$8)/100,
IF($F313=TiltakstyperKostnadskalkyle!$B$9,($J313*TiltakstyperKostnadskalkyle!G$9)/100,
IF($F313=TiltakstyperKostnadskalkyle!$B$10,($J313*TiltakstyperKostnadskalkyle!G$10)/100,
IF($F313=TiltakstyperKostnadskalkyle!$B$11,($J313*TiltakstyperKostnadskalkyle!G$11)/100,
IF($F313=TiltakstyperKostnadskalkyle!$B$12,($J313*TiltakstyperKostnadskalkyle!G$12)/100,
IF($F313=TiltakstyperKostnadskalkyle!$B$13,($J313*TiltakstyperKostnadskalkyle!G$13)/100,
IF($F313=TiltakstyperKostnadskalkyle!$B$14,($J313*TiltakstyperKostnadskalkyle!G$14)/100,
IF($F313=TiltakstyperKostnadskalkyle!$B$15,($J313*TiltakstyperKostnadskalkyle!G$15)/100,
"0")))))))))))</f>
        <v>0</v>
      </c>
      <c r="O313" s="18" t="str">
        <f>IF($F313=TiltakstyperKostnadskalkyle!$B$5,($J313*TiltakstyperKostnadskalkyle!H$5)/100,
IF($F313=TiltakstyperKostnadskalkyle!$B$6,($J313*TiltakstyperKostnadskalkyle!H$6)/100,
IF($F313=TiltakstyperKostnadskalkyle!$B$7,($J313*TiltakstyperKostnadskalkyle!H$7)/100,
IF($F313=TiltakstyperKostnadskalkyle!$B$8,($J313*TiltakstyperKostnadskalkyle!H$8)/100,
IF($F313=TiltakstyperKostnadskalkyle!$B$9,($J313*TiltakstyperKostnadskalkyle!H$9)/100,
IF($F313=TiltakstyperKostnadskalkyle!$B$10,($J313*TiltakstyperKostnadskalkyle!H$10)/100,
IF($F313=TiltakstyperKostnadskalkyle!$B$11,($J313*TiltakstyperKostnadskalkyle!H$11)/100,
IF($F313=TiltakstyperKostnadskalkyle!$B$12,($J313*TiltakstyperKostnadskalkyle!H$12)/100,
IF($F313=TiltakstyperKostnadskalkyle!$B$13,($J313*TiltakstyperKostnadskalkyle!H$13)/100,
IF($F313=TiltakstyperKostnadskalkyle!$B$14,($J313*TiltakstyperKostnadskalkyle!H$14)/100,
IF($F313=TiltakstyperKostnadskalkyle!$B$15,($J313*TiltakstyperKostnadskalkyle!H$15)/100,
"0")))))))))))</f>
        <v>0</v>
      </c>
      <c r="P313" s="18" t="str">
        <f>IF($F313=TiltakstyperKostnadskalkyle!$B$5,($J313*TiltakstyperKostnadskalkyle!I$5)/100,
IF($F313=TiltakstyperKostnadskalkyle!$B$6,($J313*TiltakstyperKostnadskalkyle!I$6)/100,
IF($F313=TiltakstyperKostnadskalkyle!$B$7,($J313*TiltakstyperKostnadskalkyle!I$7)/100,
IF($F313=TiltakstyperKostnadskalkyle!$B$8,($J313*TiltakstyperKostnadskalkyle!I$8)/100,
IF($F313=TiltakstyperKostnadskalkyle!$B$9,($J313*TiltakstyperKostnadskalkyle!I$9)/100,
IF($F313=TiltakstyperKostnadskalkyle!$B$10,($J313*TiltakstyperKostnadskalkyle!I$10)/100,
IF($F313=TiltakstyperKostnadskalkyle!$B$11,($J313*TiltakstyperKostnadskalkyle!I$11)/100,
IF($F313=TiltakstyperKostnadskalkyle!$B$12,($J313*TiltakstyperKostnadskalkyle!I$12)/100,
IF($F313=TiltakstyperKostnadskalkyle!$B$13,($J313*TiltakstyperKostnadskalkyle!I$13)/100,
IF($F313=TiltakstyperKostnadskalkyle!$B$14,($J313*TiltakstyperKostnadskalkyle!I$14)/100,
IF($F313=TiltakstyperKostnadskalkyle!$B$15,($J313*TiltakstyperKostnadskalkyle!I$15)/100,
"0")))))))))))</f>
        <v>0</v>
      </c>
      <c r="Q313" s="18">
        <f t="shared" si="13"/>
        <v>0</v>
      </c>
      <c r="R313" s="18" t="str">
        <f>IF($F313=TiltakstyperKostnadskalkyle!$B$5,($J313*TiltakstyperKostnadskalkyle!K$5)/100,
IF($F313=TiltakstyperKostnadskalkyle!$B$6,($J313*TiltakstyperKostnadskalkyle!K$6)/100,
IF($F313=TiltakstyperKostnadskalkyle!$B$8,($J313*TiltakstyperKostnadskalkyle!K$8)/100,
IF($F313=TiltakstyperKostnadskalkyle!$B$9,($J313*TiltakstyperKostnadskalkyle!K$9)/100,
IF($F313=TiltakstyperKostnadskalkyle!$B$10,($J313*TiltakstyperKostnadskalkyle!K$10)/100,
IF($F313=TiltakstyperKostnadskalkyle!$B$11,($J313*TiltakstyperKostnadskalkyle!K$11)/100,
IF($F313=TiltakstyperKostnadskalkyle!$B$12,($J313*TiltakstyperKostnadskalkyle!K$12)/100,
IF($F313=TiltakstyperKostnadskalkyle!$B$13,($J313*TiltakstyperKostnadskalkyle!K$13)/100,
IF($F313=TiltakstyperKostnadskalkyle!$B$14,($J313*TiltakstyperKostnadskalkyle!K$14)/100,
"0")))))))))</f>
        <v>0</v>
      </c>
      <c r="S313" s="18">
        <f t="shared" si="14"/>
        <v>0</v>
      </c>
      <c r="T313" s="18" t="str">
        <f>IF($F313=TiltakstyperKostnadskalkyle!$B$5,($J313*TiltakstyperKostnadskalkyle!M$5)/100,
IF($F313=TiltakstyperKostnadskalkyle!$B$6,($J313*TiltakstyperKostnadskalkyle!M$6)/100,
IF($F313=TiltakstyperKostnadskalkyle!$B$7,($J313*TiltakstyperKostnadskalkyle!M$7)/100,
IF($F313=TiltakstyperKostnadskalkyle!$B$8,($J313*TiltakstyperKostnadskalkyle!M$8)/100,
IF($F313=TiltakstyperKostnadskalkyle!$B$9,($J313*TiltakstyperKostnadskalkyle!M$9)/100,
IF($F313=TiltakstyperKostnadskalkyle!$B$10,($J313*TiltakstyperKostnadskalkyle!M$10)/100,
IF($F313=TiltakstyperKostnadskalkyle!$B$11,($J313*TiltakstyperKostnadskalkyle!M$11)/100,
IF($F313=TiltakstyperKostnadskalkyle!$B$12,($J313*TiltakstyperKostnadskalkyle!M$12)/100,
IF($F313=TiltakstyperKostnadskalkyle!$B$13,($J313*TiltakstyperKostnadskalkyle!M$13)/100,
IF($F313=TiltakstyperKostnadskalkyle!$B$14,($J313*TiltakstyperKostnadskalkyle!M$14)/100,
IF($F313=TiltakstyperKostnadskalkyle!$B$15,($J313*TiltakstyperKostnadskalkyle!M$15)/100,
"0")))))))))))</f>
        <v>0</v>
      </c>
      <c r="U313" s="32"/>
      <c r="V313" s="32"/>
      <c r="W313" s="18" t="str">
        <f>IF($F313=TiltakstyperKostnadskalkyle!$B$5,($J313*TiltakstyperKostnadskalkyle!P$5)/100,
IF($F313=TiltakstyperKostnadskalkyle!$B$6,($J313*TiltakstyperKostnadskalkyle!P$6)/100,
IF($F313=TiltakstyperKostnadskalkyle!$B$7,($J313*TiltakstyperKostnadskalkyle!P$7)/100,
IF($F313=TiltakstyperKostnadskalkyle!$B$8,($J313*TiltakstyperKostnadskalkyle!P$8)/100,
IF($F313=TiltakstyperKostnadskalkyle!$B$9,($J313*TiltakstyperKostnadskalkyle!P$9)/100,
IF($F313=TiltakstyperKostnadskalkyle!$B$10,($J313*TiltakstyperKostnadskalkyle!P$10)/100,
IF($F313=TiltakstyperKostnadskalkyle!$B$11,($J313*TiltakstyperKostnadskalkyle!P$11)/100,
IF($F313=TiltakstyperKostnadskalkyle!$B$12,($J313*TiltakstyperKostnadskalkyle!P$12)/100,
IF($F313=TiltakstyperKostnadskalkyle!$B$13,($J313*TiltakstyperKostnadskalkyle!P$13)/100,
IF($F313=TiltakstyperKostnadskalkyle!$B$14,($J313*TiltakstyperKostnadskalkyle!P$14)/100,
IF($F313=TiltakstyperKostnadskalkyle!$B$15,($J313*TiltakstyperKostnadskalkyle!P$15)/100,
"0")))))))))))</f>
        <v>0</v>
      </c>
      <c r="Y313" s="223"/>
    </row>
    <row r="314" spans="2:25" ht="14.45" customHeight="1" x14ac:dyDescent="0.25">
      <c r="B314" s="20" t="s">
        <v>25</v>
      </c>
      <c r="C314" s="22"/>
      <c r="D314" s="22"/>
      <c r="E314" s="22"/>
      <c r="F314" s="39"/>
      <c r="G314" s="22"/>
      <c r="H314" s="23"/>
      <c r="I314" s="27"/>
      <c r="J314" s="18">
        <f>IF(F314=TiltakstyperKostnadskalkyle!$B$5,TiltakstyperKostnadskalkyle!$R$5*Handlingsplan!H314,
IF(F314=TiltakstyperKostnadskalkyle!$B$6,TiltakstyperKostnadskalkyle!$R$6*Handlingsplan!H314,
IF(F314=TiltakstyperKostnadskalkyle!$B$7,TiltakstyperKostnadskalkyle!$R$7*Handlingsplan!H314,
IF(F314=TiltakstyperKostnadskalkyle!$B$8,TiltakstyperKostnadskalkyle!$R$8*Handlingsplan!H314,
IF(F314=TiltakstyperKostnadskalkyle!$B$9,TiltakstyperKostnadskalkyle!$R$9*Handlingsplan!H314,
IF(F314=TiltakstyperKostnadskalkyle!$B$10,TiltakstyperKostnadskalkyle!$R$10*Handlingsplan!H314,
IF(F314=TiltakstyperKostnadskalkyle!$B$11,TiltakstyperKostnadskalkyle!$R$11*Handlingsplan!H314,
IF(F314=TiltakstyperKostnadskalkyle!$B$12,TiltakstyperKostnadskalkyle!$R$12*Handlingsplan!H314,
IF(F314=TiltakstyperKostnadskalkyle!$B$13,TiltakstyperKostnadskalkyle!$R$13*Handlingsplan!H314,
IF(F314=TiltakstyperKostnadskalkyle!$B$14,TiltakstyperKostnadskalkyle!$R$14*Handlingsplan!H314,
IF(F314=TiltakstyperKostnadskalkyle!$B$15,TiltakstyperKostnadskalkyle!$R$15*Handlingsplan!H314,
0)))))))))))</f>
        <v>0</v>
      </c>
      <c r="K314" s="18" t="str">
        <f>IF($F314=TiltakstyperKostnadskalkyle!$B$5,($J314*TiltakstyperKostnadskalkyle!D$5)/100,
IF($F314=TiltakstyperKostnadskalkyle!$B$6,($J314*TiltakstyperKostnadskalkyle!D$6)/100,
IF($F314=TiltakstyperKostnadskalkyle!$B$7,($J314*TiltakstyperKostnadskalkyle!D$7)/100,
IF($F314=TiltakstyperKostnadskalkyle!$B$8,($J314*TiltakstyperKostnadskalkyle!D$8)/100,
IF($F314=TiltakstyperKostnadskalkyle!$B$9,($J314*TiltakstyperKostnadskalkyle!D$9)/100,
IF($F314=TiltakstyperKostnadskalkyle!$B$10,($J314*TiltakstyperKostnadskalkyle!D$10)/100,
IF($F314=TiltakstyperKostnadskalkyle!$B$11,($J314*TiltakstyperKostnadskalkyle!D$11)/100,
IF($F314=TiltakstyperKostnadskalkyle!$B$12,($J314*TiltakstyperKostnadskalkyle!D$12)/100,
IF($F314=TiltakstyperKostnadskalkyle!$B$13,($J314*TiltakstyperKostnadskalkyle!D$13)/100,
IF($F314=TiltakstyperKostnadskalkyle!$B$14,($J314*TiltakstyperKostnadskalkyle!D$14)/100,
IF($F314=TiltakstyperKostnadskalkyle!$B$15,($J314*TiltakstyperKostnadskalkyle!D$15)/100,
"0")))))))))))</f>
        <v>0</v>
      </c>
      <c r="L314" s="18" t="str">
        <f>IF($F314=TiltakstyperKostnadskalkyle!$B$5,($J314*TiltakstyperKostnadskalkyle!E$5)/100,
IF($F314=TiltakstyperKostnadskalkyle!$B$6,($J314*TiltakstyperKostnadskalkyle!E$6)/100,
IF($F314=TiltakstyperKostnadskalkyle!$B$7,($J314*TiltakstyperKostnadskalkyle!E$7)/100,
IF($F314=TiltakstyperKostnadskalkyle!$B$8,($J314*TiltakstyperKostnadskalkyle!E$8)/100,
IF($F314=TiltakstyperKostnadskalkyle!$B$9,($J314*TiltakstyperKostnadskalkyle!E$9)/100,
IF($F314=TiltakstyperKostnadskalkyle!$B$10,($J314*TiltakstyperKostnadskalkyle!E$10)/100,
IF($F314=TiltakstyperKostnadskalkyle!$B$11,($J314*TiltakstyperKostnadskalkyle!E$11)/100,
IF($F314=TiltakstyperKostnadskalkyle!$B$12,($J314*TiltakstyperKostnadskalkyle!E$12)/100,
IF($F314=TiltakstyperKostnadskalkyle!$B$13,($J314*TiltakstyperKostnadskalkyle!E$13)/100,
IF($F314=TiltakstyperKostnadskalkyle!$B$14,($J314*TiltakstyperKostnadskalkyle!E$14)/100,
IF($F314=TiltakstyperKostnadskalkyle!$B$15,($J314*TiltakstyperKostnadskalkyle!E$15)/100,
"0")))))))))))</f>
        <v>0</v>
      </c>
      <c r="M314" s="18" t="str">
        <f>IF($F314=TiltakstyperKostnadskalkyle!$B$5,($J314*TiltakstyperKostnadskalkyle!F$5)/100,
IF($F314=TiltakstyperKostnadskalkyle!$B$6,($J314*TiltakstyperKostnadskalkyle!F$6)/100,
IF($F314=TiltakstyperKostnadskalkyle!$B$7,($J314*TiltakstyperKostnadskalkyle!F$7)/100,
IF($F314=TiltakstyperKostnadskalkyle!$B$8,($J314*TiltakstyperKostnadskalkyle!F$8)/100,
IF($F314=TiltakstyperKostnadskalkyle!$B$9,($J314*TiltakstyperKostnadskalkyle!F$9)/100,
IF($F314=TiltakstyperKostnadskalkyle!$B$10,($J314*TiltakstyperKostnadskalkyle!F$10)/100,
IF($F314=TiltakstyperKostnadskalkyle!$B$11,($J314*TiltakstyperKostnadskalkyle!F$11)/100,
IF($F314=TiltakstyperKostnadskalkyle!$B$12,($J314*TiltakstyperKostnadskalkyle!F$12)/100,
IF($F314=TiltakstyperKostnadskalkyle!$B$13,($J314*TiltakstyperKostnadskalkyle!F$13)/100,
IF($F314=TiltakstyperKostnadskalkyle!$B$14,($J314*TiltakstyperKostnadskalkyle!F$14)/100,
IF($F314=TiltakstyperKostnadskalkyle!$B$15,($J314*TiltakstyperKostnadskalkyle!F$15)/100,
"0")))))))))))</f>
        <v>0</v>
      </c>
      <c r="N314" s="18" t="str">
        <f>IF($F314=TiltakstyperKostnadskalkyle!$B$5,($J314*TiltakstyperKostnadskalkyle!G$5)/100,
IF($F314=TiltakstyperKostnadskalkyle!$B$6,($J314*TiltakstyperKostnadskalkyle!G$6)/100,
IF($F314=TiltakstyperKostnadskalkyle!$B$7,($J314*TiltakstyperKostnadskalkyle!G$7)/100,
IF($F314=TiltakstyperKostnadskalkyle!$B$8,($J314*TiltakstyperKostnadskalkyle!G$8)/100,
IF($F314=TiltakstyperKostnadskalkyle!$B$9,($J314*TiltakstyperKostnadskalkyle!G$9)/100,
IF($F314=TiltakstyperKostnadskalkyle!$B$10,($J314*TiltakstyperKostnadskalkyle!G$10)/100,
IF($F314=TiltakstyperKostnadskalkyle!$B$11,($J314*TiltakstyperKostnadskalkyle!G$11)/100,
IF($F314=TiltakstyperKostnadskalkyle!$B$12,($J314*TiltakstyperKostnadskalkyle!G$12)/100,
IF($F314=TiltakstyperKostnadskalkyle!$B$13,($J314*TiltakstyperKostnadskalkyle!G$13)/100,
IF($F314=TiltakstyperKostnadskalkyle!$B$14,($J314*TiltakstyperKostnadskalkyle!G$14)/100,
IF($F314=TiltakstyperKostnadskalkyle!$B$15,($J314*TiltakstyperKostnadskalkyle!G$15)/100,
"0")))))))))))</f>
        <v>0</v>
      </c>
      <c r="O314" s="18" t="str">
        <f>IF($F314=TiltakstyperKostnadskalkyle!$B$5,($J314*TiltakstyperKostnadskalkyle!H$5)/100,
IF($F314=TiltakstyperKostnadskalkyle!$B$6,($J314*TiltakstyperKostnadskalkyle!H$6)/100,
IF($F314=TiltakstyperKostnadskalkyle!$B$7,($J314*TiltakstyperKostnadskalkyle!H$7)/100,
IF($F314=TiltakstyperKostnadskalkyle!$B$8,($J314*TiltakstyperKostnadskalkyle!H$8)/100,
IF($F314=TiltakstyperKostnadskalkyle!$B$9,($J314*TiltakstyperKostnadskalkyle!H$9)/100,
IF($F314=TiltakstyperKostnadskalkyle!$B$10,($J314*TiltakstyperKostnadskalkyle!H$10)/100,
IF($F314=TiltakstyperKostnadskalkyle!$B$11,($J314*TiltakstyperKostnadskalkyle!H$11)/100,
IF($F314=TiltakstyperKostnadskalkyle!$B$12,($J314*TiltakstyperKostnadskalkyle!H$12)/100,
IF($F314=TiltakstyperKostnadskalkyle!$B$13,($J314*TiltakstyperKostnadskalkyle!H$13)/100,
IF($F314=TiltakstyperKostnadskalkyle!$B$14,($J314*TiltakstyperKostnadskalkyle!H$14)/100,
IF($F314=TiltakstyperKostnadskalkyle!$B$15,($J314*TiltakstyperKostnadskalkyle!H$15)/100,
"0")))))))))))</f>
        <v>0</v>
      </c>
      <c r="P314" s="18" t="str">
        <f>IF($F314=TiltakstyperKostnadskalkyle!$B$5,($J314*TiltakstyperKostnadskalkyle!I$5)/100,
IF($F314=TiltakstyperKostnadskalkyle!$B$6,($J314*TiltakstyperKostnadskalkyle!I$6)/100,
IF($F314=TiltakstyperKostnadskalkyle!$B$7,($J314*TiltakstyperKostnadskalkyle!I$7)/100,
IF($F314=TiltakstyperKostnadskalkyle!$B$8,($J314*TiltakstyperKostnadskalkyle!I$8)/100,
IF($F314=TiltakstyperKostnadskalkyle!$B$9,($J314*TiltakstyperKostnadskalkyle!I$9)/100,
IF($F314=TiltakstyperKostnadskalkyle!$B$10,($J314*TiltakstyperKostnadskalkyle!I$10)/100,
IF($F314=TiltakstyperKostnadskalkyle!$B$11,($J314*TiltakstyperKostnadskalkyle!I$11)/100,
IF($F314=TiltakstyperKostnadskalkyle!$B$12,($J314*TiltakstyperKostnadskalkyle!I$12)/100,
IF($F314=TiltakstyperKostnadskalkyle!$B$13,($J314*TiltakstyperKostnadskalkyle!I$13)/100,
IF($F314=TiltakstyperKostnadskalkyle!$B$14,($J314*TiltakstyperKostnadskalkyle!I$14)/100,
IF($F314=TiltakstyperKostnadskalkyle!$B$15,($J314*TiltakstyperKostnadskalkyle!I$15)/100,
"0")))))))))))</f>
        <v>0</v>
      </c>
      <c r="Q314" s="18">
        <f t="shared" si="13"/>
        <v>0</v>
      </c>
      <c r="R314" s="18" t="str">
        <f>IF($F314=TiltakstyperKostnadskalkyle!$B$5,($J314*TiltakstyperKostnadskalkyle!K$5)/100,
IF($F314=TiltakstyperKostnadskalkyle!$B$6,($J314*TiltakstyperKostnadskalkyle!K$6)/100,
IF($F314=TiltakstyperKostnadskalkyle!$B$8,($J314*TiltakstyperKostnadskalkyle!K$8)/100,
IF($F314=TiltakstyperKostnadskalkyle!$B$9,($J314*TiltakstyperKostnadskalkyle!K$9)/100,
IF($F314=TiltakstyperKostnadskalkyle!$B$10,($J314*TiltakstyperKostnadskalkyle!K$10)/100,
IF($F314=TiltakstyperKostnadskalkyle!$B$11,($J314*TiltakstyperKostnadskalkyle!K$11)/100,
IF($F314=TiltakstyperKostnadskalkyle!$B$12,($J314*TiltakstyperKostnadskalkyle!K$12)/100,
IF($F314=TiltakstyperKostnadskalkyle!$B$13,($J314*TiltakstyperKostnadskalkyle!K$13)/100,
IF($F314=TiltakstyperKostnadskalkyle!$B$14,($J314*TiltakstyperKostnadskalkyle!K$14)/100,
"0")))))))))</f>
        <v>0</v>
      </c>
      <c r="S314" s="18">
        <f t="shared" si="14"/>
        <v>0</v>
      </c>
      <c r="T314" s="18" t="str">
        <f>IF($F314=TiltakstyperKostnadskalkyle!$B$5,($J314*TiltakstyperKostnadskalkyle!M$5)/100,
IF($F314=TiltakstyperKostnadskalkyle!$B$6,($J314*TiltakstyperKostnadskalkyle!M$6)/100,
IF($F314=TiltakstyperKostnadskalkyle!$B$7,($J314*TiltakstyperKostnadskalkyle!M$7)/100,
IF($F314=TiltakstyperKostnadskalkyle!$B$8,($J314*TiltakstyperKostnadskalkyle!M$8)/100,
IF($F314=TiltakstyperKostnadskalkyle!$B$9,($J314*TiltakstyperKostnadskalkyle!M$9)/100,
IF($F314=TiltakstyperKostnadskalkyle!$B$10,($J314*TiltakstyperKostnadskalkyle!M$10)/100,
IF($F314=TiltakstyperKostnadskalkyle!$B$11,($J314*TiltakstyperKostnadskalkyle!M$11)/100,
IF($F314=TiltakstyperKostnadskalkyle!$B$12,($J314*TiltakstyperKostnadskalkyle!M$12)/100,
IF($F314=TiltakstyperKostnadskalkyle!$B$13,($J314*TiltakstyperKostnadskalkyle!M$13)/100,
IF($F314=TiltakstyperKostnadskalkyle!$B$14,($J314*TiltakstyperKostnadskalkyle!M$14)/100,
IF($F314=TiltakstyperKostnadskalkyle!$B$15,($J314*TiltakstyperKostnadskalkyle!M$15)/100,
"0")))))))))))</f>
        <v>0</v>
      </c>
      <c r="U314" s="32"/>
      <c r="V314" s="32"/>
      <c r="W314" s="18" t="str">
        <f>IF($F314=TiltakstyperKostnadskalkyle!$B$5,($J314*TiltakstyperKostnadskalkyle!P$5)/100,
IF($F314=TiltakstyperKostnadskalkyle!$B$6,($J314*TiltakstyperKostnadskalkyle!P$6)/100,
IF($F314=TiltakstyperKostnadskalkyle!$B$7,($J314*TiltakstyperKostnadskalkyle!P$7)/100,
IF($F314=TiltakstyperKostnadskalkyle!$B$8,($J314*TiltakstyperKostnadskalkyle!P$8)/100,
IF($F314=TiltakstyperKostnadskalkyle!$B$9,($J314*TiltakstyperKostnadskalkyle!P$9)/100,
IF($F314=TiltakstyperKostnadskalkyle!$B$10,($J314*TiltakstyperKostnadskalkyle!P$10)/100,
IF($F314=TiltakstyperKostnadskalkyle!$B$11,($J314*TiltakstyperKostnadskalkyle!P$11)/100,
IF($F314=TiltakstyperKostnadskalkyle!$B$12,($J314*TiltakstyperKostnadskalkyle!P$12)/100,
IF($F314=TiltakstyperKostnadskalkyle!$B$13,($J314*TiltakstyperKostnadskalkyle!P$13)/100,
IF($F314=TiltakstyperKostnadskalkyle!$B$14,($J314*TiltakstyperKostnadskalkyle!P$14)/100,
IF($F314=TiltakstyperKostnadskalkyle!$B$15,($J314*TiltakstyperKostnadskalkyle!P$15)/100,
"0")))))))))))</f>
        <v>0</v>
      </c>
      <c r="Y314" s="223"/>
    </row>
    <row r="315" spans="2:25" ht="14.45" customHeight="1" x14ac:dyDescent="0.25">
      <c r="B315" s="20" t="s">
        <v>25</v>
      </c>
      <c r="C315" s="22"/>
      <c r="D315" s="22"/>
      <c r="E315" s="22"/>
      <c r="F315" s="39"/>
      <c r="G315" s="22"/>
      <c r="H315" s="23"/>
      <c r="I315" s="27"/>
      <c r="J315" s="18">
        <f>IF(F315=TiltakstyperKostnadskalkyle!$B$5,TiltakstyperKostnadskalkyle!$R$5*Handlingsplan!H315,
IF(F315=TiltakstyperKostnadskalkyle!$B$6,TiltakstyperKostnadskalkyle!$R$6*Handlingsplan!H315,
IF(F315=TiltakstyperKostnadskalkyle!$B$7,TiltakstyperKostnadskalkyle!$R$7*Handlingsplan!H315,
IF(F315=TiltakstyperKostnadskalkyle!$B$8,TiltakstyperKostnadskalkyle!$R$8*Handlingsplan!H315,
IF(F315=TiltakstyperKostnadskalkyle!$B$9,TiltakstyperKostnadskalkyle!$R$9*Handlingsplan!H315,
IF(F315=TiltakstyperKostnadskalkyle!$B$10,TiltakstyperKostnadskalkyle!$R$10*Handlingsplan!H315,
IF(F315=TiltakstyperKostnadskalkyle!$B$11,TiltakstyperKostnadskalkyle!$R$11*Handlingsplan!H315,
IF(F315=TiltakstyperKostnadskalkyle!$B$12,TiltakstyperKostnadskalkyle!$R$12*Handlingsplan!H315,
IF(F315=TiltakstyperKostnadskalkyle!$B$13,TiltakstyperKostnadskalkyle!$R$13*Handlingsplan!H315,
IF(F315=TiltakstyperKostnadskalkyle!$B$14,TiltakstyperKostnadskalkyle!$R$14*Handlingsplan!H315,
IF(F315=TiltakstyperKostnadskalkyle!$B$15,TiltakstyperKostnadskalkyle!$R$15*Handlingsplan!H315,
0)))))))))))</f>
        <v>0</v>
      </c>
      <c r="K315" s="18" t="str">
        <f>IF($F315=TiltakstyperKostnadskalkyle!$B$5,($J315*TiltakstyperKostnadskalkyle!D$5)/100,
IF($F315=TiltakstyperKostnadskalkyle!$B$6,($J315*TiltakstyperKostnadskalkyle!D$6)/100,
IF($F315=TiltakstyperKostnadskalkyle!$B$7,($J315*TiltakstyperKostnadskalkyle!D$7)/100,
IF($F315=TiltakstyperKostnadskalkyle!$B$8,($J315*TiltakstyperKostnadskalkyle!D$8)/100,
IF($F315=TiltakstyperKostnadskalkyle!$B$9,($J315*TiltakstyperKostnadskalkyle!D$9)/100,
IF($F315=TiltakstyperKostnadskalkyle!$B$10,($J315*TiltakstyperKostnadskalkyle!D$10)/100,
IF($F315=TiltakstyperKostnadskalkyle!$B$11,($J315*TiltakstyperKostnadskalkyle!D$11)/100,
IF($F315=TiltakstyperKostnadskalkyle!$B$12,($J315*TiltakstyperKostnadskalkyle!D$12)/100,
IF($F315=TiltakstyperKostnadskalkyle!$B$13,($J315*TiltakstyperKostnadskalkyle!D$13)/100,
IF($F315=TiltakstyperKostnadskalkyle!$B$14,($J315*TiltakstyperKostnadskalkyle!D$14)/100,
IF($F315=TiltakstyperKostnadskalkyle!$B$15,($J315*TiltakstyperKostnadskalkyle!D$15)/100,
"0")))))))))))</f>
        <v>0</v>
      </c>
      <c r="L315" s="18" t="str">
        <f>IF($F315=TiltakstyperKostnadskalkyle!$B$5,($J315*TiltakstyperKostnadskalkyle!E$5)/100,
IF($F315=TiltakstyperKostnadskalkyle!$B$6,($J315*TiltakstyperKostnadskalkyle!E$6)/100,
IF($F315=TiltakstyperKostnadskalkyle!$B$7,($J315*TiltakstyperKostnadskalkyle!E$7)/100,
IF($F315=TiltakstyperKostnadskalkyle!$B$8,($J315*TiltakstyperKostnadskalkyle!E$8)/100,
IF($F315=TiltakstyperKostnadskalkyle!$B$9,($J315*TiltakstyperKostnadskalkyle!E$9)/100,
IF($F315=TiltakstyperKostnadskalkyle!$B$10,($J315*TiltakstyperKostnadskalkyle!E$10)/100,
IF($F315=TiltakstyperKostnadskalkyle!$B$11,($J315*TiltakstyperKostnadskalkyle!E$11)/100,
IF($F315=TiltakstyperKostnadskalkyle!$B$12,($J315*TiltakstyperKostnadskalkyle!E$12)/100,
IF($F315=TiltakstyperKostnadskalkyle!$B$13,($J315*TiltakstyperKostnadskalkyle!E$13)/100,
IF($F315=TiltakstyperKostnadskalkyle!$B$14,($J315*TiltakstyperKostnadskalkyle!E$14)/100,
IF($F315=TiltakstyperKostnadskalkyle!$B$15,($J315*TiltakstyperKostnadskalkyle!E$15)/100,
"0")))))))))))</f>
        <v>0</v>
      </c>
      <c r="M315" s="18" t="str">
        <f>IF($F315=TiltakstyperKostnadskalkyle!$B$5,($J315*TiltakstyperKostnadskalkyle!F$5)/100,
IF($F315=TiltakstyperKostnadskalkyle!$B$6,($J315*TiltakstyperKostnadskalkyle!F$6)/100,
IF($F315=TiltakstyperKostnadskalkyle!$B$7,($J315*TiltakstyperKostnadskalkyle!F$7)/100,
IF($F315=TiltakstyperKostnadskalkyle!$B$8,($J315*TiltakstyperKostnadskalkyle!F$8)/100,
IF($F315=TiltakstyperKostnadskalkyle!$B$9,($J315*TiltakstyperKostnadskalkyle!F$9)/100,
IF($F315=TiltakstyperKostnadskalkyle!$B$10,($J315*TiltakstyperKostnadskalkyle!F$10)/100,
IF($F315=TiltakstyperKostnadskalkyle!$B$11,($J315*TiltakstyperKostnadskalkyle!F$11)/100,
IF($F315=TiltakstyperKostnadskalkyle!$B$12,($J315*TiltakstyperKostnadskalkyle!F$12)/100,
IF($F315=TiltakstyperKostnadskalkyle!$B$13,($J315*TiltakstyperKostnadskalkyle!F$13)/100,
IF($F315=TiltakstyperKostnadskalkyle!$B$14,($J315*TiltakstyperKostnadskalkyle!F$14)/100,
IF($F315=TiltakstyperKostnadskalkyle!$B$15,($J315*TiltakstyperKostnadskalkyle!F$15)/100,
"0")))))))))))</f>
        <v>0</v>
      </c>
      <c r="N315" s="18" t="str">
        <f>IF($F315=TiltakstyperKostnadskalkyle!$B$5,($J315*TiltakstyperKostnadskalkyle!G$5)/100,
IF($F315=TiltakstyperKostnadskalkyle!$B$6,($J315*TiltakstyperKostnadskalkyle!G$6)/100,
IF($F315=TiltakstyperKostnadskalkyle!$B$7,($J315*TiltakstyperKostnadskalkyle!G$7)/100,
IF($F315=TiltakstyperKostnadskalkyle!$B$8,($J315*TiltakstyperKostnadskalkyle!G$8)/100,
IF($F315=TiltakstyperKostnadskalkyle!$B$9,($J315*TiltakstyperKostnadskalkyle!G$9)/100,
IF($F315=TiltakstyperKostnadskalkyle!$B$10,($J315*TiltakstyperKostnadskalkyle!G$10)/100,
IF($F315=TiltakstyperKostnadskalkyle!$B$11,($J315*TiltakstyperKostnadskalkyle!G$11)/100,
IF($F315=TiltakstyperKostnadskalkyle!$B$12,($J315*TiltakstyperKostnadskalkyle!G$12)/100,
IF($F315=TiltakstyperKostnadskalkyle!$B$13,($J315*TiltakstyperKostnadskalkyle!G$13)/100,
IF($F315=TiltakstyperKostnadskalkyle!$B$14,($J315*TiltakstyperKostnadskalkyle!G$14)/100,
IF($F315=TiltakstyperKostnadskalkyle!$B$15,($J315*TiltakstyperKostnadskalkyle!G$15)/100,
"0")))))))))))</f>
        <v>0</v>
      </c>
      <c r="O315" s="18" t="str">
        <f>IF($F315=TiltakstyperKostnadskalkyle!$B$5,($J315*TiltakstyperKostnadskalkyle!H$5)/100,
IF($F315=TiltakstyperKostnadskalkyle!$B$6,($J315*TiltakstyperKostnadskalkyle!H$6)/100,
IF($F315=TiltakstyperKostnadskalkyle!$B$7,($J315*TiltakstyperKostnadskalkyle!H$7)/100,
IF($F315=TiltakstyperKostnadskalkyle!$B$8,($J315*TiltakstyperKostnadskalkyle!H$8)/100,
IF($F315=TiltakstyperKostnadskalkyle!$B$9,($J315*TiltakstyperKostnadskalkyle!H$9)/100,
IF($F315=TiltakstyperKostnadskalkyle!$B$10,($J315*TiltakstyperKostnadskalkyle!H$10)/100,
IF($F315=TiltakstyperKostnadskalkyle!$B$11,($J315*TiltakstyperKostnadskalkyle!H$11)/100,
IF($F315=TiltakstyperKostnadskalkyle!$B$12,($J315*TiltakstyperKostnadskalkyle!H$12)/100,
IF($F315=TiltakstyperKostnadskalkyle!$B$13,($J315*TiltakstyperKostnadskalkyle!H$13)/100,
IF($F315=TiltakstyperKostnadskalkyle!$B$14,($J315*TiltakstyperKostnadskalkyle!H$14)/100,
IF($F315=TiltakstyperKostnadskalkyle!$B$15,($J315*TiltakstyperKostnadskalkyle!H$15)/100,
"0")))))))))))</f>
        <v>0</v>
      </c>
      <c r="P315" s="18" t="str">
        <f>IF($F315=TiltakstyperKostnadskalkyle!$B$5,($J315*TiltakstyperKostnadskalkyle!I$5)/100,
IF($F315=TiltakstyperKostnadskalkyle!$B$6,($J315*TiltakstyperKostnadskalkyle!I$6)/100,
IF($F315=TiltakstyperKostnadskalkyle!$B$7,($J315*TiltakstyperKostnadskalkyle!I$7)/100,
IF($F315=TiltakstyperKostnadskalkyle!$B$8,($J315*TiltakstyperKostnadskalkyle!I$8)/100,
IF($F315=TiltakstyperKostnadskalkyle!$B$9,($J315*TiltakstyperKostnadskalkyle!I$9)/100,
IF($F315=TiltakstyperKostnadskalkyle!$B$10,($J315*TiltakstyperKostnadskalkyle!I$10)/100,
IF($F315=TiltakstyperKostnadskalkyle!$B$11,($J315*TiltakstyperKostnadskalkyle!I$11)/100,
IF($F315=TiltakstyperKostnadskalkyle!$B$12,($J315*TiltakstyperKostnadskalkyle!I$12)/100,
IF($F315=TiltakstyperKostnadskalkyle!$B$13,($J315*TiltakstyperKostnadskalkyle!I$13)/100,
IF($F315=TiltakstyperKostnadskalkyle!$B$14,($J315*TiltakstyperKostnadskalkyle!I$14)/100,
IF($F315=TiltakstyperKostnadskalkyle!$B$15,($J315*TiltakstyperKostnadskalkyle!I$15)/100,
"0")))))))))))</f>
        <v>0</v>
      </c>
      <c r="Q315" s="18">
        <f t="shared" si="13"/>
        <v>0</v>
      </c>
      <c r="R315" s="18" t="str">
        <f>IF($F315=TiltakstyperKostnadskalkyle!$B$5,($J315*TiltakstyperKostnadskalkyle!K$5)/100,
IF($F315=TiltakstyperKostnadskalkyle!$B$6,($J315*TiltakstyperKostnadskalkyle!K$6)/100,
IF($F315=TiltakstyperKostnadskalkyle!$B$8,($J315*TiltakstyperKostnadskalkyle!K$8)/100,
IF($F315=TiltakstyperKostnadskalkyle!$B$9,($J315*TiltakstyperKostnadskalkyle!K$9)/100,
IF($F315=TiltakstyperKostnadskalkyle!$B$10,($J315*TiltakstyperKostnadskalkyle!K$10)/100,
IF($F315=TiltakstyperKostnadskalkyle!$B$11,($J315*TiltakstyperKostnadskalkyle!K$11)/100,
IF($F315=TiltakstyperKostnadskalkyle!$B$12,($J315*TiltakstyperKostnadskalkyle!K$12)/100,
IF($F315=TiltakstyperKostnadskalkyle!$B$13,($J315*TiltakstyperKostnadskalkyle!K$13)/100,
IF($F315=TiltakstyperKostnadskalkyle!$B$14,($J315*TiltakstyperKostnadskalkyle!K$14)/100,
"0")))))))))</f>
        <v>0</v>
      </c>
      <c r="S315" s="18">
        <f t="shared" si="14"/>
        <v>0</v>
      </c>
      <c r="T315" s="18" t="str">
        <f>IF($F315=TiltakstyperKostnadskalkyle!$B$5,($J315*TiltakstyperKostnadskalkyle!M$5)/100,
IF($F315=TiltakstyperKostnadskalkyle!$B$6,($J315*TiltakstyperKostnadskalkyle!M$6)/100,
IF($F315=TiltakstyperKostnadskalkyle!$B$7,($J315*TiltakstyperKostnadskalkyle!M$7)/100,
IF($F315=TiltakstyperKostnadskalkyle!$B$8,($J315*TiltakstyperKostnadskalkyle!M$8)/100,
IF($F315=TiltakstyperKostnadskalkyle!$B$9,($J315*TiltakstyperKostnadskalkyle!M$9)/100,
IF($F315=TiltakstyperKostnadskalkyle!$B$10,($J315*TiltakstyperKostnadskalkyle!M$10)/100,
IF($F315=TiltakstyperKostnadskalkyle!$B$11,($J315*TiltakstyperKostnadskalkyle!M$11)/100,
IF($F315=TiltakstyperKostnadskalkyle!$B$12,($J315*TiltakstyperKostnadskalkyle!M$12)/100,
IF($F315=TiltakstyperKostnadskalkyle!$B$13,($J315*TiltakstyperKostnadskalkyle!M$13)/100,
IF($F315=TiltakstyperKostnadskalkyle!$B$14,($J315*TiltakstyperKostnadskalkyle!M$14)/100,
IF($F315=TiltakstyperKostnadskalkyle!$B$15,($J315*TiltakstyperKostnadskalkyle!M$15)/100,
"0")))))))))))</f>
        <v>0</v>
      </c>
      <c r="U315" s="32"/>
      <c r="V315" s="32"/>
      <c r="W315" s="18" t="str">
        <f>IF($F315=TiltakstyperKostnadskalkyle!$B$5,($J315*TiltakstyperKostnadskalkyle!P$5)/100,
IF($F315=TiltakstyperKostnadskalkyle!$B$6,($J315*TiltakstyperKostnadskalkyle!P$6)/100,
IF($F315=TiltakstyperKostnadskalkyle!$B$7,($J315*TiltakstyperKostnadskalkyle!P$7)/100,
IF($F315=TiltakstyperKostnadskalkyle!$B$8,($J315*TiltakstyperKostnadskalkyle!P$8)/100,
IF($F315=TiltakstyperKostnadskalkyle!$B$9,($J315*TiltakstyperKostnadskalkyle!P$9)/100,
IF($F315=TiltakstyperKostnadskalkyle!$B$10,($J315*TiltakstyperKostnadskalkyle!P$10)/100,
IF($F315=TiltakstyperKostnadskalkyle!$B$11,($J315*TiltakstyperKostnadskalkyle!P$11)/100,
IF($F315=TiltakstyperKostnadskalkyle!$B$12,($J315*TiltakstyperKostnadskalkyle!P$12)/100,
IF($F315=TiltakstyperKostnadskalkyle!$B$13,($J315*TiltakstyperKostnadskalkyle!P$13)/100,
IF($F315=TiltakstyperKostnadskalkyle!$B$14,($J315*TiltakstyperKostnadskalkyle!P$14)/100,
IF($F315=TiltakstyperKostnadskalkyle!$B$15,($J315*TiltakstyperKostnadskalkyle!P$15)/100,
"0")))))))))))</f>
        <v>0</v>
      </c>
      <c r="Y315" s="223"/>
    </row>
    <row r="316" spans="2:25" ht="14.45" customHeight="1" x14ac:dyDescent="0.25">
      <c r="B316" s="20" t="s">
        <v>25</v>
      </c>
      <c r="C316" s="22"/>
      <c r="D316" s="22"/>
      <c r="E316" s="22"/>
      <c r="F316" s="39"/>
      <c r="G316" s="22"/>
      <c r="H316" s="23"/>
      <c r="I316" s="27"/>
      <c r="J316" s="18">
        <f>IF(F316=TiltakstyperKostnadskalkyle!$B$5,TiltakstyperKostnadskalkyle!$R$5*Handlingsplan!H316,
IF(F316=TiltakstyperKostnadskalkyle!$B$6,TiltakstyperKostnadskalkyle!$R$6*Handlingsplan!H316,
IF(F316=TiltakstyperKostnadskalkyle!$B$7,TiltakstyperKostnadskalkyle!$R$7*Handlingsplan!H316,
IF(F316=TiltakstyperKostnadskalkyle!$B$8,TiltakstyperKostnadskalkyle!$R$8*Handlingsplan!H316,
IF(F316=TiltakstyperKostnadskalkyle!$B$9,TiltakstyperKostnadskalkyle!$R$9*Handlingsplan!H316,
IF(F316=TiltakstyperKostnadskalkyle!$B$10,TiltakstyperKostnadskalkyle!$R$10*Handlingsplan!H316,
IF(F316=TiltakstyperKostnadskalkyle!$B$11,TiltakstyperKostnadskalkyle!$R$11*Handlingsplan!H316,
IF(F316=TiltakstyperKostnadskalkyle!$B$12,TiltakstyperKostnadskalkyle!$R$12*Handlingsplan!H316,
IF(F316=TiltakstyperKostnadskalkyle!$B$13,TiltakstyperKostnadskalkyle!$R$13*Handlingsplan!H316,
IF(F316=TiltakstyperKostnadskalkyle!$B$14,TiltakstyperKostnadskalkyle!$R$14*Handlingsplan!H316,
IF(F316=TiltakstyperKostnadskalkyle!$B$15,TiltakstyperKostnadskalkyle!$R$15*Handlingsplan!H316,
0)))))))))))</f>
        <v>0</v>
      </c>
      <c r="K316" s="18" t="str">
        <f>IF($F316=TiltakstyperKostnadskalkyle!$B$5,($J316*TiltakstyperKostnadskalkyle!D$5)/100,
IF($F316=TiltakstyperKostnadskalkyle!$B$6,($J316*TiltakstyperKostnadskalkyle!D$6)/100,
IF($F316=TiltakstyperKostnadskalkyle!$B$7,($J316*TiltakstyperKostnadskalkyle!D$7)/100,
IF($F316=TiltakstyperKostnadskalkyle!$B$8,($J316*TiltakstyperKostnadskalkyle!D$8)/100,
IF($F316=TiltakstyperKostnadskalkyle!$B$9,($J316*TiltakstyperKostnadskalkyle!D$9)/100,
IF($F316=TiltakstyperKostnadskalkyle!$B$10,($J316*TiltakstyperKostnadskalkyle!D$10)/100,
IF($F316=TiltakstyperKostnadskalkyle!$B$11,($J316*TiltakstyperKostnadskalkyle!D$11)/100,
IF($F316=TiltakstyperKostnadskalkyle!$B$12,($J316*TiltakstyperKostnadskalkyle!D$12)/100,
IF($F316=TiltakstyperKostnadskalkyle!$B$13,($J316*TiltakstyperKostnadskalkyle!D$13)/100,
IF($F316=TiltakstyperKostnadskalkyle!$B$14,($J316*TiltakstyperKostnadskalkyle!D$14)/100,
IF($F316=TiltakstyperKostnadskalkyle!$B$15,($J316*TiltakstyperKostnadskalkyle!D$15)/100,
"0")))))))))))</f>
        <v>0</v>
      </c>
      <c r="L316" s="18" t="str">
        <f>IF($F316=TiltakstyperKostnadskalkyle!$B$5,($J316*TiltakstyperKostnadskalkyle!E$5)/100,
IF($F316=TiltakstyperKostnadskalkyle!$B$6,($J316*TiltakstyperKostnadskalkyle!E$6)/100,
IF($F316=TiltakstyperKostnadskalkyle!$B$7,($J316*TiltakstyperKostnadskalkyle!E$7)/100,
IF($F316=TiltakstyperKostnadskalkyle!$B$8,($J316*TiltakstyperKostnadskalkyle!E$8)/100,
IF($F316=TiltakstyperKostnadskalkyle!$B$9,($J316*TiltakstyperKostnadskalkyle!E$9)/100,
IF($F316=TiltakstyperKostnadskalkyle!$B$10,($J316*TiltakstyperKostnadskalkyle!E$10)/100,
IF($F316=TiltakstyperKostnadskalkyle!$B$11,($J316*TiltakstyperKostnadskalkyle!E$11)/100,
IF($F316=TiltakstyperKostnadskalkyle!$B$12,($J316*TiltakstyperKostnadskalkyle!E$12)/100,
IF($F316=TiltakstyperKostnadskalkyle!$B$13,($J316*TiltakstyperKostnadskalkyle!E$13)/100,
IF($F316=TiltakstyperKostnadskalkyle!$B$14,($J316*TiltakstyperKostnadskalkyle!E$14)/100,
IF($F316=TiltakstyperKostnadskalkyle!$B$15,($J316*TiltakstyperKostnadskalkyle!E$15)/100,
"0")))))))))))</f>
        <v>0</v>
      </c>
      <c r="M316" s="18" t="str">
        <f>IF($F316=TiltakstyperKostnadskalkyle!$B$5,($J316*TiltakstyperKostnadskalkyle!F$5)/100,
IF($F316=TiltakstyperKostnadskalkyle!$B$6,($J316*TiltakstyperKostnadskalkyle!F$6)/100,
IF($F316=TiltakstyperKostnadskalkyle!$B$7,($J316*TiltakstyperKostnadskalkyle!F$7)/100,
IF($F316=TiltakstyperKostnadskalkyle!$B$8,($J316*TiltakstyperKostnadskalkyle!F$8)/100,
IF($F316=TiltakstyperKostnadskalkyle!$B$9,($J316*TiltakstyperKostnadskalkyle!F$9)/100,
IF($F316=TiltakstyperKostnadskalkyle!$B$10,($J316*TiltakstyperKostnadskalkyle!F$10)/100,
IF($F316=TiltakstyperKostnadskalkyle!$B$11,($J316*TiltakstyperKostnadskalkyle!F$11)/100,
IF($F316=TiltakstyperKostnadskalkyle!$B$12,($J316*TiltakstyperKostnadskalkyle!F$12)/100,
IF($F316=TiltakstyperKostnadskalkyle!$B$13,($J316*TiltakstyperKostnadskalkyle!F$13)/100,
IF($F316=TiltakstyperKostnadskalkyle!$B$14,($J316*TiltakstyperKostnadskalkyle!F$14)/100,
IF($F316=TiltakstyperKostnadskalkyle!$B$15,($J316*TiltakstyperKostnadskalkyle!F$15)/100,
"0")))))))))))</f>
        <v>0</v>
      </c>
      <c r="N316" s="18" t="str">
        <f>IF($F316=TiltakstyperKostnadskalkyle!$B$5,($J316*TiltakstyperKostnadskalkyle!G$5)/100,
IF($F316=TiltakstyperKostnadskalkyle!$B$6,($J316*TiltakstyperKostnadskalkyle!G$6)/100,
IF($F316=TiltakstyperKostnadskalkyle!$B$7,($J316*TiltakstyperKostnadskalkyle!G$7)/100,
IF($F316=TiltakstyperKostnadskalkyle!$B$8,($J316*TiltakstyperKostnadskalkyle!G$8)/100,
IF($F316=TiltakstyperKostnadskalkyle!$B$9,($J316*TiltakstyperKostnadskalkyle!G$9)/100,
IF($F316=TiltakstyperKostnadskalkyle!$B$10,($J316*TiltakstyperKostnadskalkyle!G$10)/100,
IF($F316=TiltakstyperKostnadskalkyle!$B$11,($J316*TiltakstyperKostnadskalkyle!G$11)/100,
IF($F316=TiltakstyperKostnadskalkyle!$B$12,($J316*TiltakstyperKostnadskalkyle!G$12)/100,
IF($F316=TiltakstyperKostnadskalkyle!$B$13,($J316*TiltakstyperKostnadskalkyle!G$13)/100,
IF($F316=TiltakstyperKostnadskalkyle!$B$14,($J316*TiltakstyperKostnadskalkyle!G$14)/100,
IF($F316=TiltakstyperKostnadskalkyle!$B$15,($J316*TiltakstyperKostnadskalkyle!G$15)/100,
"0")))))))))))</f>
        <v>0</v>
      </c>
      <c r="O316" s="18" t="str">
        <f>IF($F316=TiltakstyperKostnadskalkyle!$B$5,($J316*TiltakstyperKostnadskalkyle!H$5)/100,
IF($F316=TiltakstyperKostnadskalkyle!$B$6,($J316*TiltakstyperKostnadskalkyle!H$6)/100,
IF($F316=TiltakstyperKostnadskalkyle!$B$7,($J316*TiltakstyperKostnadskalkyle!H$7)/100,
IF($F316=TiltakstyperKostnadskalkyle!$B$8,($J316*TiltakstyperKostnadskalkyle!H$8)/100,
IF($F316=TiltakstyperKostnadskalkyle!$B$9,($J316*TiltakstyperKostnadskalkyle!H$9)/100,
IF($F316=TiltakstyperKostnadskalkyle!$B$10,($J316*TiltakstyperKostnadskalkyle!H$10)/100,
IF($F316=TiltakstyperKostnadskalkyle!$B$11,($J316*TiltakstyperKostnadskalkyle!H$11)/100,
IF($F316=TiltakstyperKostnadskalkyle!$B$12,($J316*TiltakstyperKostnadskalkyle!H$12)/100,
IF($F316=TiltakstyperKostnadskalkyle!$B$13,($J316*TiltakstyperKostnadskalkyle!H$13)/100,
IF($F316=TiltakstyperKostnadskalkyle!$B$14,($J316*TiltakstyperKostnadskalkyle!H$14)/100,
IF($F316=TiltakstyperKostnadskalkyle!$B$15,($J316*TiltakstyperKostnadskalkyle!H$15)/100,
"0")))))))))))</f>
        <v>0</v>
      </c>
      <c r="P316" s="18" t="str">
        <f>IF($F316=TiltakstyperKostnadskalkyle!$B$5,($J316*TiltakstyperKostnadskalkyle!I$5)/100,
IF($F316=TiltakstyperKostnadskalkyle!$B$6,($J316*TiltakstyperKostnadskalkyle!I$6)/100,
IF($F316=TiltakstyperKostnadskalkyle!$B$7,($J316*TiltakstyperKostnadskalkyle!I$7)/100,
IF($F316=TiltakstyperKostnadskalkyle!$B$8,($J316*TiltakstyperKostnadskalkyle!I$8)/100,
IF($F316=TiltakstyperKostnadskalkyle!$B$9,($J316*TiltakstyperKostnadskalkyle!I$9)/100,
IF($F316=TiltakstyperKostnadskalkyle!$B$10,($J316*TiltakstyperKostnadskalkyle!I$10)/100,
IF($F316=TiltakstyperKostnadskalkyle!$B$11,($J316*TiltakstyperKostnadskalkyle!I$11)/100,
IF($F316=TiltakstyperKostnadskalkyle!$B$12,($J316*TiltakstyperKostnadskalkyle!I$12)/100,
IF($F316=TiltakstyperKostnadskalkyle!$B$13,($J316*TiltakstyperKostnadskalkyle!I$13)/100,
IF($F316=TiltakstyperKostnadskalkyle!$B$14,($J316*TiltakstyperKostnadskalkyle!I$14)/100,
IF($F316=TiltakstyperKostnadskalkyle!$B$15,($J316*TiltakstyperKostnadskalkyle!I$15)/100,
"0")))))))))))</f>
        <v>0</v>
      </c>
      <c r="Q316" s="18">
        <f t="shared" si="13"/>
        <v>0</v>
      </c>
      <c r="R316" s="18" t="str">
        <f>IF($F316=TiltakstyperKostnadskalkyle!$B$5,($J316*TiltakstyperKostnadskalkyle!K$5)/100,
IF($F316=TiltakstyperKostnadskalkyle!$B$6,($J316*TiltakstyperKostnadskalkyle!K$6)/100,
IF($F316=TiltakstyperKostnadskalkyle!$B$8,($J316*TiltakstyperKostnadskalkyle!K$8)/100,
IF($F316=TiltakstyperKostnadskalkyle!$B$9,($J316*TiltakstyperKostnadskalkyle!K$9)/100,
IF($F316=TiltakstyperKostnadskalkyle!$B$10,($J316*TiltakstyperKostnadskalkyle!K$10)/100,
IF($F316=TiltakstyperKostnadskalkyle!$B$11,($J316*TiltakstyperKostnadskalkyle!K$11)/100,
IF($F316=TiltakstyperKostnadskalkyle!$B$12,($J316*TiltakstyperKostnadskalkyle!K$12)/100,
IF($F316=TiltakstyperKostnadskalkyle!$B$13,($J316*TiltakstyperKostnadskalkyle!K$13)/100,
IF($F316=TiltakstyperKostnadskalkyle!$B$14,($J316*TiltakstyperKostnadskalkyle!K$14)/100,
"0")))))))))</f>
        <v>0</v>
      </c>
      <c r="S316" s="18">
        <f t="shared" si="14"/>
        <v>0</v>
      </c>
      <c r="T316" s="18" t="str">
        <f>IF($F316=TiltakstyperKostnadskalkyle!$B$5,($J316*TiltakstyperKostnadskalkyle!M$5)/100,
IF($F316=TiltakstyperKostnadskalkyle!$B$6,($J316*TiltakstyperKostnadskalkyle!M$6)/100,
IF($F316=TiltakstyperKostnadskalkyle!$B$7,($J316*TiltakstyperKostnadskalkyle!M$7)/100,
IF($F316=TiltakstyperKostnadskalkyle!$B$8,($J316*TiltakstyperKostnadskalkyle!M$8)/100,
IF($F316=TiltakstyperKostnadskalkyle!$B$9,($J316*TiltakstyperKostnadskalkyle!M$9)/100,
IF($F316=TiltakstyperKostnadskalkyle!$B$10,($J316*TiltakstyperKostnadskalkyle!M$10)/100,
IF($F316=TiltakstyperKostnadskalkyle!$B$11,($J316*TiltakstyperKostnadskalkyle!M$11)/100,
IF($F316=TiltakstyperKostnadskalkyle!$B$12,($J316*TiltakstyperKostnadskalkyle!M$12)/100,
IF($F316=TiltakstyperKostnadskalkyle!$B$13,($J316*TiltakstyperKostnadskalkyle!M$13)/100,
IF($F316=TiltakstyperKostnadskalkyle!$B$14,($J316*TiltakstyperKostnadskalkyle!M$14)/100,
IF($F316=TiltakstyperKostnadskalkyle!$B$15,($J316*TiltakstyperKostnadskalkyle!M$15)/100,
"0")))))))))))</f>
        <v>0</v>
      </c>
      <c r="U316" s="32"/>
      <c r="V316" s="32"/>
      <c r="W316" s="18" t="str">
        <f>IF($F316=TiltakstyperKostnadskalkyle!$B$5,($J316*TiltakstyperKostnadskalkyle!P$5)/100,
IF($F316=TiltakstyperKostnadskalkyle!$B$6,($J316*TiltakstyperKostnadskalkyle!P$6)/100,
IF($F316=TiltakstyperKostnadskalkyle!$B$7,($J316*TiltakstyperKostnadskalkyle!P$7)/100,
IF($F316=TiltakstyperKostnadskalkyle!$B$8,($J316*TiltakstyperKostnadskalkyle!P$8)/100,
IF($F316=TiltakstyperKostnadskalkyle!$B$9,($J316*TiltakstyperKostnadskalkyle!P$9)/100,
IF($F316=TiltakstyperKostnadskalkyle!$B$10,($J316*TiltakstyperKostnadskalkyle!P$10)/100,
IF($F316=TiltakstyperKostnadskalkyle!$B$11,($J316*TiltakstyperKostnadskalkyle!P$11)/100,
IF($F316=TiltakstyperKostnadskalkyle!$B$12,($J316*TiltakstyperKostnadskalkyle!P$12)/100,
IF($F316=TiltakstyperKostnadskalkyle!$B$13,($J316*TiltakstyperKostnadskalkyle!P$13)/100,
IF($F316=TiltakstyperKostnadskalkyle!$B$14,($J316*TiltakstyperKostnadskalkyle!P$14)/100,
IF($F316=TiltakstyperKostnadskalkyle!$B$15,($J316*TiltakstyperKostnadskalkyle!P$15)/100,
"0")))))))))))</f>
        <v>0</v>
      </c>
      <c r="Y316" s="223"/>
    </row>
    <row r="317" spans="2:25" ht="14.45" customHeight="1" x14ac:dyDescent="0.25">
      <c r="B317" s="20" t="s">
        <v>25</v>
      </c>
      <c r="C317" s="22"/>
      <c r="D317" s="22"/>
      <c r="E317" s="22"/>
      <c r="F317" s="39"/>
      <c r="G317" s="22"/>
      <c r="H317" s="23"/>
      <c r="I317" s="27"/>
      <c r="J317" s="18">
        <f>IF(F317=TiltakstyperKostnadskalkyle!$B$5,TiltakstyperKostnadskalkyle!$R$5*Handlingsplan!H317,
IF(F317=TiltakstyperKostnadskalkyle!$B$6,TiltakstyperKostnadskalkyle!$R$6*Handlingsplan!H317,
IF(F317=TiltakstyperKostnadskalkyle!$B$7,TiltakstyperKostnadskalkyle!$R$7*Handlingsplan!H317,
IF(F317=TiltakstyperKostnadskalkyle!$B$8,TiltakstyperKostnadskalkyle!$R$8*Handlingsplan!H317,
IF(F317=TiltakstyperKostnadskalkyle!$B$9,TiltakstyperKostnadskalkyle!$R$9*Handlingsplan!H317,
IF(F317=TiltakstyperKostnadskalkyle!$B$10,TiltakstyperKostnadskalkyle!$R$10*Handlingsplan!H317,
IF(F317=TiltakstyperKostnadskalkyle!$B$11,TiltakstyperKostnadskalkyle!$R$11*Handlingsplan!H317,
IF(F317=TiltakstyperKostnadskalkyle!$B$12,TiltakstyperKostnadskalkyle!$R$12*Handlingsplan!H317,
IF(F317=TiltakstyperKostnadskalkyle!$B$13,TiltakstyperKostnadskalkyle!$R$13*Handlingsplan!H317,
IF(F317=TiltakstyperKostnadskalkyle!$B$14,TiltakstyperKostnadskalkyle!$R$14*Handlingsplan!H317,
IF(F317=TiltakstyperKostnadskalkyle!$B$15,TiltakstyperKostnadskalkyle!$R$15*Handlingsplan!H317,
0)))))))))))</f>
        <v>0</v>
      </c>
      <c r="K317" s="18" t="str">
        <f>IF($F317=TiltakstyperKostnadskalkyle!$B$5,($J317*TiltakstyperKostnadskalkyle!D$5)/100,
IF($F317=TiltakstyperKostnadskalkyle!$B$6,($J317*TiltakstyperKostnadskalkyle!D$6)/100,
IF($F317=TiltakstyperKostnadskalkyle!$B$7,($J317*TiltakstyperKostnadskalkyle!D$7)/100,
IF($F317=TiltakstyperKostnadskalkyle!$B$8,($J317*TiltakstyperKostnadskalkyle!D$8)/100,
IF($F317=TiltakstyperKostnadskalkyle!$B$9,($J317*TiltakstyperKostnadskalkyle!D$9)/100,
IF($F317=TiltakstyperKostnadskalkyle!$B$10,($J317*TiltakstyperKostnadskalkyle!D$10)/100,
IF($F317=TiltakstyperKostnadskalkyle!$B$11,($J317*TiltakstyperKostnadskalkyle!D$11)/100,
IF($F317=TiltakstyperKostnadskalkyle!$B$12,($J317*TiltakstyperKostnadskalkyle!D$12)/100,
IF($F317=TiltakstyperKostnadskalkyle!$B$13,($J317*TiltakstyperKostnadskalkyle!D$13)/100,
IF($F317=TiltakstyperKostnadskalkyle!$B$14,($J317*TiltakstyperKostnadskalkyle!D$14)/100,
IF($F317=TiltakstyperKostnadskalkyle!$B$15,($J317*TiltakstyperKostnadskalkyle!D$15)/100,
"0")))))))))))</f>
        <v>0</v>
      </c>
      <c r="L317" s="18" t="str">
        <f>IF($F317=TiltakstyperKostnadskalkyle!$B$5,($J317*TiltakstyperKostnadskalkyle!E$5)/100,
IF($F317=TiltakstyperKostnadskalkyle!$B$6,($J317*TiltakstyperKostnadskalkyle!E$6)/100,
IF($F317=TiltakstyperKostnadskalkyle!$B$7,($J317*TiltakstyperKostnadskalkyle!E$7)/100,
IF($F317=TiltakstyperKostnadskalkyle!$B$8,($J317*TiltakstyperKostnadskalkyle!E$8)/100,
IF($F317=TiltakstyperKostnadskalkyle!$B$9,($J317*TiltakstyperKostnadskalkyle!E$9)/100,
IF($F317=TiltakstyperKostnadskalkyle!$B$10,($J317*TiltakstyperKostnadskalkyle!E$10)/100,
IF($F317=TiltakstyperKostnadskalkyle!$B$11,($J317*TiltakstyperKostnadskalkyle!E$11)/100,
IF($F317=TiltakstyperKostnadskalkyle!$B$12,($J317*TiltakstyperKostnadskalkyle!E$12)/100,
IF($F317=TiltakstyperKostnadskalkyle!$B$13,($J317*TiltakstyperKostnadskalkyle!E$13)/100,
IF($F317=TiltakstyperKostnadskalkyle!$B$14,($J317*TiltakstyperKostnadskalkyle!E$14)/100,
IF($F317=TiltakstyperKostnadskalkyle!$B$15,($J317*TiltakstyperKostnadskalkyle!E$15)/100,
"0")))))))))))</f>
        <v>0</v>
      </c>
      <c r="M317" s="18" t="str">
        <f>IF($F317=TiltakstyperKostnadskalkyle!$B$5,($J317*TiltakstyperKostnadskalkyle!F$5)/100,
IF($F317=TiltakstyperKostnadskalkyle!$B$6,($J317*TiltakstyperKostnadskalkyle!F$6)/100,
IF($F317=TiltakstyperKostnadskalkyle!$B$7,($J317*TiltakstyperKostnadskalkyle!F$7)/100,
IF($F317=TiltakstyperKostnadskalkyle!$B$8,($J317*TiltakstyperKostnadskalkyle!F$8)/100,
IF($F317=TiltakstyperKostnadskalkyle!$B$9,($J317*TiltakstyperKostnadskalkyle!F$9)/100,
IF($F317=TiltakstyperKostnadskalkyle!$B$10,($J317*TiltakstyperKostnadskalkyle!F$10)/100,
IF($F317=TiltakstyperKostnadskalkyle!$B$11,($J317*TiltakstyperKostnadskalkyle!F$11)/100,
IF($F317=TiltakstyperKostnadskalkyle!$B$12,($J317*TiltakstyperKostnadskalkyle!F$12)/100,
IF($F317=TiltakstyperKostnadskalkyle!$B$13,($J317*TiltakstyperKostnadskalkyle!F$13)/100,
IF($F317=TiltakstyperKostnadskalkyle!$B$14,($J317*TiltakstyperKostnadskalkyle!F$14)/100,
IF($F317=TiltakstyperKostnadskalkyle!$B$15,($J317*TiltakstyperKostnadskalkyle!F$15)/100,
"0")))))))))))</f>
        <v>0</v>
      </c>
      <c r="N317" s="18" t="str">
        <f>IF($F317=TiltakstyperKostnadskalkyle!$B$5,($J317*TiltakstyperKostnadskalkyle!G$5)/100,
IF($F317=TiltakstyperKostnadskalkyle!$B$6,($J317*TiltakstyperKostnadskalkyle!G$6)/100,
IF($F317=TiltakstyperKostnadskalkyle!$B$7,($J317*TiltakstyperKostnadskalkyle!G$7)/100,
IF($F317=TiltakstyperKostnadskalkyle!$B$8,($J317*TiltakstyperKostnadskalkyle!G$8)/100,
IF($F317=TiltakstyperKostnadskalkyle!$B$9,($J317*TiltakstyperKostnadskalkyle!G$9)/100,
IF($F317=TiltakstyperKostnadskalkyle!$B$10,($J317*TiltakstyperKostnadskalkyle!G$10)/100,
IF($F317=TiltakstyperKostnadskalkyle!$B$11,($J317*TiltakstyperKostnadskalkyle!G$11)/100,
IF($F317=TiltakstyperKostnadskalkyle!$B$12,($J317*TiltakstyperKostnadskalkyle!G$12)/100,
IF($F317=TiltakstyperKostnadskalkyle!$B$13,($J317*TiltakstyperKostnadskalkyle!G$13)/100,
IF($F317=TiltakstyperKostnadskalkyle!$B$14,($J317*TiltakstyperKostnadskalkyle!G$14)/100,
IF($F317=TiltakstyperKostnadskalkyle!$B$15,($J317*TiltakstyperKostnadskalkyle!G$15)/100,
"0")))))))))))</f>
        <v>0</v>
      </c>
      <c r="O317" s="18" t="str">
        <f>IF($F317=TiltakstyperKostnadskalkyle!$B$5,($J317*TiltakstyperKostnadskalkyle!H$5)/100,
IF($F317=TiltakstyperKostnadskalkyle!$B$6,($J317*TiltakstyperKostnadskalkyle!H$6)/100,
IF($F317=TiltakstyperKostnadskalkyle!$B$7,($J317*TiltakstyperKostnadskalkyle!H$7)/100,
IF($F317=TiltakstyperKostnadskalkyle!$B$8,($J317*TiltakstyperKostnadskalkyle!H$8)/100,
IF($F317=TiltakstyperKostnadskalkyle!$B$9,($J317*TiltakstyperKostnadskalkyle!H$9)/100,
IF($F317=TiltakstyperKostnadskalkyle!$B$10,($J317*TiltakstyperKostnadskalkyle!H$10)/100,
IF($F317=TiltakstyperKostnadskalkyle!$B$11,($J317*TiltakstyperKostnadskalkyle!H$11)/100,
IF($F317=TiltakstyperKostnadskalkyle!$B$12,($J317*TiltakstyperKostnadskalkyle!H$12)/100,
IF($F317=TiltakstyperKostnadskalkyle!$B$13,($J317*TiltakstyperKostnadskalkyle!H$13)/100,
IF($F317=TiltakstyperKostnadskalkyle!$B$14,($J317*TiltakstyperKostnadskalkyle!H$14)/100,
IF($F317=TiltakstyperKostnadskalkyle!$B$15,($J317*TiltakstyperKostnadskalkyle!H$15)/100,
"0")))))))))))</f>
        <v>0</v>
      </c>
      <c r="P317" s="18" t="str">
        <f>IF($F317=TiltakstyperKostnadskalkyle!$B$5,($J317*TiltakstyperKostnadskalkyle!I$5)/100,
IF($F317=TiltakstyperKostnadskalkyle!$B$6,($J317*TiltakstyperKostnadskalkyle!I$6)/100,
IF($F317=TiltakstyperKostnadskalkyle!$B$7,($J317*TiltakstyperKostnadskalkyle!I$7)/100,
IF($F317=TiltakstyperKostnadskalkyle!$B$8,($J317*TiltakstyperKostnadskalkyle!I$8)/100,
IF($F317=TiltakstyperKostnadskalkyle!$B$9,($J317*TiltakstyperKostnadskalkyle!I$9)/100,
IF($F317=TiltakstyperKostnadskalkyle!$B$10,($J317*TiltakstyperKostnadskalkyle!I$10)/100,
IF($F317=TiltakstyperKostnadskalkyle!$B$11,($J317*TiltakstyperKostnadskalkyle!I$11)/100,
IF($F317=TiltakstyperKostnadskalkyle!$B$12,($J317*TiltakstyperKostnadskalkyle!I$12)/100,
IF($F317=TiltakstyperKostnadskalkyle!$B$13,($J317*TiltakstyperKostnadskalkyle!I$13)/100,
IF($F317=TiltakstyperKostnadskalkyle!$B$14,($J317*TiltakstyperKostnadskalkyle!I$14)/100,
IF($F317=TiltakstyperKostnadskalkyle!$B$15,($J317*TiltakstyperKostnadskalkyle!I$15)/100,
"0")))))))))))</f>
        <v>0</v>
      </c>
      <c r="Q317" s="18">
        <f t="shared" ref="Q317:Q348" si="15">(1*$J317)/100</f>
        <v>0</v>
      </c>
      <c r="R317" s="18" t="str">
        <f>IF($F317=TiltakstyperKostnadskalkyle!$B$5,($J317*TiltakstyperKostnadskalkyle!K$5)/100,
IF($F317=TiltakstyperKostnadskalkyle!$B$6,($J317*TiltakstyperKostnadskalkyle!K$6)/100,
IF($F317=TiltakstyperKostnadskalkyle!$B$8,($J317*TiltakstyperKostnadskalkyle!K$8)/100,
IF($F317=TiltakstyperKostnadskalkyle!$B$9,($J317*TiltakstyperKostnadskalkyle!K$9)/100,
IF($F317=TiltakstyperKostnadskalkyle!$B$10,($J317*TiltakstyperKostnadskalkyle!K$10)/100,
IF($F317=TiltakstyperKostnadskalkyle!$B$11,($J317*TiltakstyperKostnadskalkyle!K$11)/100,
IF($F317=TiltakstyperKostnadskalkyle!$B$12,($J317*TiltakstyperKostnadskalkyle!K$12)/100,
IF($F317=TiltakstyperKostnadskalkyle!$B$13,($J317*TiltakstyperKostnadskalkyle!K$13)/100,
IF($F317=TiltakstyperKostnadskalkyle!$B$14,($J317*TiltakstyperKostnadskalkyle!K$14)/100,
"0")))))))))</f>
        <v>0</v>
      </c>
      <c r="S317" s="18">
        <f t="shared" ref="S317:S348" si="16">(2*$J317)/100</f>
        <v>0</v>
      </c>
      <c r="T317" s="18" t="str">
        <f>IF($F317=TiltakstyperKostnadskalkyle!$B$5,($J317*TiltakstyperKostnadskalkyle!M$5)/100,
IF($F317=TiltakstyperKostnadskalkyle!$B$6,($J317*TiltakstyperKostnadskalkyle!M$6)/100,
IF($F317=TiltakstyperKostnadskalkyle!$B$7,($J317*TiltakstyperKostnadskalkyle!M$7)/100,
IF($F317=TiltakstyperKostnadskalkyle!$B$8,($J317*TiltakstyperKostnadskalkyle!M$8)/100,
IF($F317=TiltakstyperKostnadskalkyle!$B$9,($J317*TiltakstyperKostnadskalkyle!M$9)/100,
IF($F317=TiltakstyperKostnadskalkyle!$B$10,($J317*TiltakstyperKostnadskalkyle!M$10)/100,
IF($F317=TiltakstyperKostnadskalkyle!$B$11,($J317*TiltakstyperKostnadskalkyle!M$11)/100,
IF($F317=TiltakstyperKostnadskalkyle!$B$12,($J317*TiltakstyperKostnadskalkyle!M$12)/100,
IF($F317=TiltakstyperKostnadskalkyle!$B$13,($J317*TiltakstyperKostnadskalkyle!M$13)/100,
IF($F317=TiltakstyperKostnadskalkyle!$B$14,($J317*TiltakstyperKostnadskalkyle!M$14)/100,
IF($F317=TiltakstyperKostnadskalkyle!$B$15,($J317*TiltakstyperKostnadskalkyle!M$15)/100,
"0")))))))))))</f>
        <v>0</v>
      </c>
      <c r="U317" s="32"/>
      <c r="V317" s="32"/>
      <c r="W317" s="18" t="str">
        <f>IF($F317=TiltakstyperKostnadskalkyle!$B$5,($J317*TiltakstyperKostnadskalkyle!P$5)/100,
IF($F317=TiltakstyperKostnadskalkyle!$B$6,($J317*TiltakstyperKostnadskalkyle!P$6)/100,
IF($F317=TiltakstyperKostnadskalkyle!$B$7,($J317*TiltakstyperKostnadskalkyle!P$7)/100,
IF($F317=TiltakstyperKostnadskalkyle!$B$8,($J317*TiltakstyperKostnadskalkyle!P$8)/100,
IF($F317=TiltakstyperKostnadskalkyle!$B$9,($J317*TiltakstyperKostnadskalkyle!P$9)/100,
IF($F317=TiltakstyperKostnadskalkyle!$B$10,($J317*TiltakstyperKostnadskalkyle!P$10)/100,
IF($F317=TiltakstyperKostnadskalkyle!$B$11,($J317*TiltakstyperKostnadskalkyle!P$11)/100,
IF($F317=TiltakstyperKostnadskalkyle!$B$12,($J317*TiltakstyperKostnadskalkyle!P$12)/100,
IF($F317=TiltakstyperKostnadskalkyle!$B$13,($J317*TiltakstyperKostnadskalkyle!P$13)/100,
IF($F317=TiltakstyperKostnadskalkyle!$B$14,($J317*TiltakstyperKostnadskalkyle!P$14)/100,
IF($F317=TiltakstyperKostnadskalkyle!$B$15,($J317*TiltakstyperKostnadskalkyle!P$15)/100,
"0")))))))))))</f>
        <v>0</v>
      </c>
      <c r="Y317" s="223"/>
    </row>
    <row r="318" spans="2:25" ht="14.45" customHeight="1" x14ac:dyDescent="0.25">
      <c r="B318" s="20" t="s">
        <v>25</v>
      </c>
      <c r="C318" s="22"/>
      <c r="D318" s="22"/>
      <c r="E318" s="22"/>
      <c r="F318" s="39"/>
      <c r="G318" s="22"/>
      <c r="H318" s="23"/>
      <c r="I318" s="27"/>
      <c r="J318" s="18">
        <f>IF(F318=TiltakstyperKostnadskalkyle!$B$5,TiltakstyperKostnadskalkyle!$R$5*Handlingsplan!H318,
IF(F318=TiltakstyperKostnadskalkyle!$B$6,TiltakstyperKostnadskalkyle!$R$6*Handlingsplan!H318,
IF(F318=TiltakstyperKostnadskalkyle!$B$7,TiltakstyperKostnadskalkyle!$R$7*Handlingsplan!H318,
IF(F318=TiltakstyperKostnadskalkyle!$B$8,TiltakstyperKostnadskalkyle!$R$8*Handlingsplan!H318,
IF(F318=TiltakstyperKostnadskalkyle!$B$9,TiltakstyperKostnadskalkyle!$R$9*Handlingsplan!H318,
IF(F318=TiltakstyperKostnadskalkyle!$B$10,TiltakstyperKostnadskalkyle!$R$10*Handlingsplan!H318,
IF(F318=TiltakstyperKostnadskalkyle!$B$11,TiltakstyperKostnadskalkyle!$R$11*Handlingsplan!H318,
IF(F318=TiltakstyperKostnadskalkyle!$B$12,TiltakstyperKostnadskalkyle!$R$12*Handlingsplan!H318,
IF(F318=TiltakstyperKostnadskalkyle!$B$13,TiltakstyperKostnadskalkyle!$R$13*Handlingsplan!H318,
IF(F318=TiltakstyperKostnadskalkyle!$B$14,TiltakstyperKostnadskalkyle!$R$14*Handlingsplan!H318,
IF(F318=TiltakstyperKostnadskalkyle!$B$15,TiltakstyperKostnadskalkyle!$R$15*Handlingsplan!H318,
0)))))))))))</f>
        <v>0</v>
      </c>
      <c r="K318" s="18" t="str">
        <f>IF($F318=TiltakstyperKostnadskalkyle!$B$5,($J318*TiltakstyperKostnadskalkyle!D$5)/100,
IF($F318=TiltakstyperKostnadskalkyle!$B$6,($J318*TiltakstyperKostnadskalkyle!D$6)/100,
IF($F318=TiltakstyperKostnadskalkyle!$B$7,($J318*TiltakstyperKostnadskalkyle!D$7)/100,
IF($F318=TiltakstyperKostnadskalkyle!$B$8,($J318*TiltakstyperKostnadskalkyle!D$8)/100,
IF($F318=TiltakstyperKostnadskalkyle!$B$9,($J318*TiltakstyperKostnadskalkyle!D$9)/100,
IF($F318=TiltakstyperKostnadskalkyle!$B$10,($J318*TiltakstyperKostnadskalkyle!D$10)/100,
IF($F318=TiltakstyperKostnadskalkyle!$B$11,($J318*TiltakstyperKostnadskalkyle!D$11)/100,
IF($F318=TiltakstyperKostnadskalkyle!$B$12,($J318*TiltakstyperKostnadskalkyle!D$12)/100,
IF($F318=TiltakstyperKostnadskalkyle!$B$13,($J318*TiltakstyperKostnadskalkyle!D$13)/100,
IF($F318=TiltakstyperKostnadskalkyle!$B$14,($J318*TiltakstyperKostnadskalkyle!D$14)/100,
IF($F318=TiltakstyperKostnadskalkyle!$B$15,($J318*TiltakstyperKostnadskalkyle!D$15)/100,
"0")))))))))))</f>
        <v>0</v>
      </c>
      <c r="L318" s="18" t="str">
        <f>IF($F318=TiltakstyperKostnadskalkyle!$B$5,($J318*TiltakstyperKostnadskalkyle!E$5)/100,
IF($F318=TiltakstyperKostnadskalkyle!$B$6,($J318*TiltakstyperKostnadskalkyle!E$6)/100,
IF($F318=TiltakstyperKostnadskalkyle!$B$7,($J318*TiltakstyperKostnadskalkyle!E$7)/100,
IF($F318=TiltakstyperKostnadskalkyle!$B$8,($J318*TiltakstyperKostnadskalkyle!E$8)/100,
IF($F318=TiltakstyperKostnadskalkyle!$B$9,($J318*TiltakstyperKostnadskalkyle!E$9)/100,
IF($F318=TiltakstyperKostnadskalkyle!$B$10,($J318*TiltakstyperKostnadskalkyle!E$10)/100,
IF($F318=TiltakstyperKostnadskalkyle!$B$11,($J318*TiltakstyperKostnadskalkyle!E$11)/100,
IF($F318=TiltakstyperKostnadskalkyle!$B$12,($J318*TiltakstyperKostnadskalkyle!E$12)/100,
IF($F318=TiltakstyperKostnadskalkyle!$B$13,($J318*TiltakstyperKostnadskalkyle!E$13)/100,
IF($F318=TiltakstyperKostnadskalkyle!$B$14,($J318*TiltakstyperKostnadskalkyle!E$14)/100,
IF($F318=TiltakstyperKostnadskalkyle!$B$15,($J318*TiltakstyperKostnadskalkyle!E$15)/100,
"0")))))))))))</f>
        <v>0</v>
      </c>
      <c r="M318" s="18" t="str">
        <f>IF($F318=TiltakstyperKostnadskalkyle!$B$5,($J318*TiltakstyperKostnadskalkyle!F$5)/100,
IF($F318=TiltakstyperKostnadskalkyle!$B$6,($J318*TiltakstyperKostnadskalkyle!F$6)/100,
IF($F318=TiltakstyperKostnadskalkyle!$B$7,($J318*TiltakstyperKostnadskalkyle!F$7)/100,
IF($F318=TiltakstyperKostnadskalkyle!$B$8,($J318*TiltakstyperKostnadskalkyle!F$8)/100,
IF($F318=TiltakstyperKostnadskalkyle!$B$9,($J318*TiltakstyperKostnadskalkyle!F$9)/100,
IF($F318=TiltakstyperKostnadskalkyle!$B$10,($J318*TiltakstyperKostnadskalkyle!F$10)/100,
IF($F318=TiltakstyperKostnadskalkyle!$B$11,($J318*TiltakstyperKostnadskalkyle!F$11)/100,
IF($F318=TiltakstyperKostnadskalkyle!$B$12,($J318*TiltakstyperKostnadskalkyle!F$12)/100,
IF($F318=TiltakstyperKostnadskalkyle!$B$13,($J318*TiltakstyperKostnadskalkyle!F$13)/100,
IF($F318=TiltakstyperKostnadskalkyle!$B$14,($J318*TiltakstyperKostnadskalkyle!F$14)/100,
IF($F318=TiltakstyperKostnadskalkyle!$B$15,($J318*TiltakstyperKostnadskalkyle!F$15)/100,
"0")))))))))))</f>
        <v>0</v>
      </c>
      <c r="N318" s="18" t="str">
        <f>IF($F318=TiltakstyperKostnadskalkyle!$B$5,($J318*TiltakstyperKostnadskalkyle!G$5)/100,
IF($F318=TiltakstyperKostnadskalkyle!$B$6,($J318*TiltakstyperKostnadskalkyle!G$6)/100,
IF($F318=TiltakstyperKostnadskalkyle!$B$7,($J318*TiltakstyperKostnadskalkyle!G$7)/100,
IF($F318=TiltakstyperKostnadskalkyle!$B$8,($J318*TiltakstyperKostnadskalkyle!G$8)/100,
IF($F318=TiltakstyperKostnadskalkyle!$B$9,($J318*TiltakstyperKostnadskalkyle!G$9)/100,
IF($F318=TiltakstyperKostnadskalkyle!$B$10,($J318*TiltakstyperKostnadskalkyle!G$10)/100,
IF($F318=TiltakstyperKostnadskalkyle!$B$11,($J318*TiltakstyperKostnadskalkyle!G$11)/100,
IF($F318=TiltakstyperKostnadskalkyle!$B$12,($J318*TiltakstyperKostnadskalkyle!G$12)/100,
IF($F318=TiltakstyperKostnadskalkyle!$B$13,($J318*TiltakstyperKostnadskalkyle!G$13)/100,
IF($F318=TiltakstyperKostnadskalkyle!$B$14,($J318*TiltakstyperKostnadskalkyle!G$14)/100,
IF($F318=TiltakstyperKostnadskalkyle!$B$15,($J318*TiltakstyperKostnadskalkyle!G$15)/100,
"0")))))))))))</f>
        <v>0</v>
      </c>
      <c r="O318" s="18" t="str">
        <f>IF($F318=TiltakstyperKostnadskalkyle!$B$5,($J318*TiltakstyperKostnadskalkyle!H$5)/100,
IF($F318=TiltakstyperKostnadskalkyle!$B$6,($J318*TiltakstyperKostnadskalkyle!H$6)/100,
IF($F318=TiltakstyperKostnadskalkyle!$B$7,($J318*TiltakstyperKostnadskalkyle!H$7)/100,
IF($F318=TiltakstyperKostnadskalkyle!$B$8,($J318*TiltakstyperKostnadskalkyle!H$8)/100,
IF($F318=TiltakstyperKostnadskalkyle!$B$9,($J318*TiltakstyperKostnadskalkyle!H$9)/100,
IF($F318=TiltakstyperKostnadskalkyle!$B$10,($J318*TiltakstyperKostnadskalkyle!H$10)/100,
IF($F318=TiltakstyperKostnadskalkyle!$B$11,($J318*TiltakstyperKostnadskalkyle!H$11)/100,
IF($F318=TiltakstyperKostnadskalkyle!$B$12,($J318*TiltakstyperKostnadskalkyle!H$12)/100,
IF($F318=TiltakstyperKostnadskalkyle!$B$13,($J318*TiltakstyperKostnadskalkyle!H$13)/100,
IF($F318=TiltakstyperKostnadskalkyle!$B$14,($J318*TiltakstyperKostnadskalkyle!H$14)/100,
IF($F318=TiltakstyperKostnadskalkyle!$B$15,($J318*TiltakstyperKostnadskalkyle!H$15)/100,
"0")))))))))))</f>
        <v>0</v>
      </c>
      <c r="P318" s="18" t="str">
        <f>IF($F318=TiltakstyperKostnadskalkyle!$B$5,($J318*TiltakstyperKostnadskalkyle!I$5)/100,
IF($F318=TiltakstyperKostnadskalkyle!$B$6,($J318*TiltakstyperKostnadskalkyle!I$6)/100,
IF($F318=TiltakstyperKostnadskalkyle!$B$7,($J318*TiltakstyperKostnadskalkyle!I$7)/100,
IF($F318=TiltakstyperKostnadskalkyle!$B$8,($J318*TiltakstyperKostnadskalkyle!I$8)/100,
IF($F318=TiltakstyperKostnadskalkyle!$B$9,($J318*TiltakstyperKostnadskalkyle!I$9)/100,
IF($F318=TiltakstyperKostnadskalkyle!$B$10,($J318*TiltakstyperKostnadskalkyle!I$10)/100,
IF($F318=TiltakstyperKostnadskalkyle!$B$11,($J318*TiltakstyperKostnadskalkyle!I$11)/100,
IF($F318=TiltakstyperKostnadskalkyle!$B$12,($J318*TiltakstyperKostnadskalkyle!I$12)/100,
IF($F318=TiltakstyperKostnadskalkyle!$B$13,($J318*TiltakstyperKostnadskalkyle!I$13)/100,
IF($F318=TiltakstyperKostnadskalkyle!$B$14,($J318*TiltakstyperKostnadskalkyle!I$14)/100,
IF($F318=TiltakstyperKostnadskalkyle!$B$15,($J318*TiltakstyperKostnadskalkyle!I$15)/100,
"0")))))))))))</f>
        <v>0</v>
      </c>
      <c r="Q318" s="18">
        <f t="shared" si="15"/>
        <v>0</v>
      </c>
      <c r="R318" s="18" t="str">
        <f>IF($F318=TiltakstyperKostnadskalkyle!$B$5,($J318*TiltakstyperKostnadskalkyle!K$5)/100,
IF($F318=TiltakstyperKostnadskalkyle!$B$6,($J318*TiltakstyperKostnadskalkyle!K$6)/100,
IF($F318=TiltakstyperKostnadskalkyle!$B$8,($J318*TiltakstyperKostnadskalkyle!K$8)/100,
IF($F318=TiltakstyperKostnadskalkyle!$B$9,($J318*TiltakstyperKostnadskalkyle!K$9)/100,
IF($F318=TiltakstyperKostnadskalkyle!$B$10,($J318*TiltakstyperKostnadskalkyle!K$10)/100,
IF($F318=TiltakstyperKostnadskalkyle!$B$11,($J318*TiltakstyperKostnadskalkyle!K$11)/100,
IF($F318=TiltakstyperKostnadskalkyle!$B$12,($J318*TiltakstyperKostnadskalkyle!K$12)/100,
IF($F318=TiltakstyperKostnadskalkyle!$B$13,($J318*TiltakstyperKostnadskalkyle!K$13)/100,
IF($F318=TiltakstyperKostnadskalkyle!$B$14,($J318*TiltakstyperKostnadskalkyle!K$14)/100,
"0")))))))))</f>
        <v>0</v>
      </c>
      <c r="S318" s="18">
        <f t="shared" si="16"/>
        <v>0</v>
      </c>
      <c r="T318" s="18" t="str">
        <f>IF($F318=TiltakstyperKostnadskalkyle!$B$5,($J318*TiltakstyperKostnadskalkyle!M$5)/100,
IF($F318=TiltakstyperKostnadskalkyle!$B$6,($J318*TiltakstyperKostnadskalkyle!M$6)/100,
IF($F318=TiltakstyperKostnadskalkyle!$B$7,($J318*TiltakstyperKostnadskalkyle!M$7)/100,
IF($F318=TiltakstyperKostnadskalkyle!$B$8,($J318*TiltakstyperKostnadskalkyle!M$8)/100,
IF($F318=TiltakstyperKostnadskalkyle!$B$9,($J318*TiltakstyperKostnadskalkyle!M$9)/100,
IF($F318=TiltakstyperKostnadskalkyle!$B$10,($J318*TiltakstyperKostnadskalkyle!M$10)/100,
IF($F318=TiltakstyperKostnadskalkyle!$B$11,($J318*TiltakstyperKostnadskalkyle!M$11)/100,
IF($F318=TiltakstyperKostnadskalkyle!$B$12,($J318*TiltakstyperKostnadskalkyle!M$12)/100,
IF($F318=TiltakstyperKostnadskalkyle!$B$13,($J318*TiltakstyperKostnadskalkyle!M$13)/100,
IF($F318=TiltakstyperKostnadskalkyle!$B$14,($J318*TiltakstyperKostnadskalkyle!M$14)/100,
IF($F318=TiltakstyperKostnadskalkyle!$B$15,($J318*TiltakstyperKostnadskalkyle!M$15)/100,
"0")))))))))))</f>
        <v>0</v>
      </c>
      <c r="U318" s="32"/>
      <c r="V318" s="32"/>
      <c r="W318" s="18" t="str">
        <f>IF($F318=TiltakstyperKostnadskalkyle!$B$5,($J318*TiltakstyperKostnadskalkyle!P$5)/100,
IF($F318=TiltakstyperKostnadskalkyle!$B$6,($J318*TiltakstyperKostnadskalkyle!P$6)/100,
IF($F318=TiltakstyperKostnadskalkyle!$B$7,($J318*TiltakstyperKostnadskalkyle!P$7)/100,
IF($F318=TiltakstyperKostnadskalkyle!$B$8,($J318*TiltakstyperKostnadskalkyle!P$8)/100,
IF($F318=TiltakstyperKostnadskalkyle!$B$9,($J318*TiltakstyperKostnadskalkyle!P$9)/100,
IF($F318=TiltakstyperKostnadskalkyle!$B$10,($J318*TiltakstyperKostnadskalkyle!P$10)/100,
IF($F318=TiltakstyperKostnadskalkyle!$B$11,($J318*TiltakstyperKostnadskalkyle!P$11)/100,
IF($F318=TiltakstyperKostnadskalkyle!$B$12,($J318*TiltakstyperKostnadskalkyle!P$12)/100,
IF($F318=TiltakstyperKostnadskalkyle!$B$13,($J318*TiltakstyperKostnadskalkyle!P$13)/100,
IF($F318=TiltakstyperKostnadskalkyle!$B$14,($J318*TiltakstyperKostnadskalkyle!P$14)/100,
IF($F318=TiltakstyperKostnadskalkyle!$B$15,($J318*TiltakstyperKostnadskalkyle!P$15)/100,
"0")))))))))))</f>
        <v>0</v>
      </c>
      <c r="Y318" s="223"/>
    </row>
    <row r="319" spans="2:25" ht="14.45" customHeight="1" x14ac:dyDescent="0.25">
      <c r="B319" s="20" t="s">
        <v>25</v>
      </c>
      <c r="C319" s="22"/>
      <c r="D319" s="22"/>
      <c r="E319" s="22"/>
      <c r="F319" s="39"/>
      <c r="G319" s="22"/>
      <c r="H319" s="23"/>
      <c r="I319" s="27"/>
      <c r="J319" s="18">
        <f>IF(F319=TiltakstyperKostnadskalkyle!$B$5,TiltakstyperKostnadskalkyle!$R$5*Handlingsplan!H319,
IF(F319=TiltakstyperKostnadskalkyle!$B$6,TiltakstyperKostnadskalkyle!$R$6*Handlingsplan!H319,
IF(F319=TiltakstyperKostnadskalkyle!$B$7,TiltakstyperKostnadskalkyle!$R$7*Handlingsplan!H319,
IF(F319=TiltakstyperKostnadskalkyle!$B$8,TiltakstyperKostnadskalkyle!$R$8*Handlingsplan!H319,
IF(F319=TiltakstyperKostnadskalkyle!$B$9,TiltakstyperKostnadskalkyle!$R$9*Handlingsplan!H319,
IF(F319=TiltakstyperKostnadskalkyle!$B$10,TiltakstyperKostnadskalkyle!$R$10*Handlingsplan!H319,
IF(F319=TiltakstyperKostnadskalkyle!$B$11,TiltakstyperKostnadskalkyle!$R$11*Handlingsplan!H319,
IF(F319=TiltakstyperKostnadskalkyle!$B$12,TiltakstyperKostnadskalkyle!$R$12*Handlingsplan!H319,
IF(F319=TiltakstyperKostnadskalkyle!$B$13,TiltakstyperKostnadskalkyle!$R$13*Handlingsplan!H319,
IF(F319=TiltakstyperKostnadskalkyle!$B$14,TiltakstyperKostnadskalkyle!$R$14*Handlingsplan!H319,
IF(F319=TiltakstyperKostnadskalkyle!$B$15,TiltakstyperKostnadskalkyle!$R$15*Handlingsplan!H319,
0)))))))))))</f>
        <v>0</v>
      </c>
      <c r="K319" s="18" t="str">
        <f>IF($F319=TiltakstyperKostnadskalkyle!$B$5,($J319*TiltakstyperKostnadskalkyle!D$5)/100,
IF($F319=TiltakstyperKostnadskalkyle!$B$6,($J319*TiltakstyperKostnadskalkyle!D$6)/100,
IF($F319=TiltakstyperKostnadskalkyle!$B$7,($J319*TiltakstyperKostnadskalkyle!D$7)/100,
IF($F319=TiltakstyperKostnadskalkyle!$B$8,($J319*TiltakstyperKostnadskalkyle!D$8)/100,
IF($F319=TiltakstyperKostnadskalkyle!$B$9,($J319*TiltakstyperKostnadskalkyle!D$9)/100,
IF($F319=TiltakstyperKostnadskalkyle!$B$10,($J319*TiltakstyperKostnadskalkyle!D$10)/100,
IF($F319=TiltakstyperKostnadskalkyle!$B$11,($J319*TiltakstyperKostnadskalkyle!D$11)/100,
IF($F319=TiltakstyperKostnadskalkyle!$B$12,($J319*TiltakstyperKostnadskalkyle!D$12)/100,
IF($F319=TiltakstyperKostnadskalkyle!$B$13,($J319*TiltakstyperKostnadskalkyle!D$13)/100,
IF($F319=TiltakstyperKostnadskalkyle!$B$14,($J319*TiltakstyperKostnadskalkyle!D$14)/100,
IF($F319=TiltakstyperKostnadskalkyle!$B$15,($J319*TiltakstyperKostnadskalkyle!D$15)/100,
"0")))))))))))</f>
        <v>0</v>
      </c>
      <c r="L319" s="18" t="str">
        <f>IF($F319=TiltakstyperKostnadskalkyle!$B$5,($J319*TiltakstyperKostnadskalkyle!E$5)/100,
IF($F319=TiltakstyperKostnadskalkyle!$B$6,($J319*TiltakstyperKostnadskalkyle!E$6)/100,
IF($F319=TiltakstyperKostnadskalkyle!$B$7,($J319*TiltakstyperKostnadskalkyle!E$7)/100,
IF($F319=TiltakstyperKostnadskalkyle!$B$8,($J319*TiltakstyperKostnadskalkyle!E$8)/100,
IF($F319=TiltakstyperKostnadskalkyle!$B$9,($J319*TiltakstyperKostnadskalkyle!E$9)/100,
IF($F319=TiltakstyperKostnadskalkyle!$B$10,($J319*TiltakstyperKostnadskalkyle!E$10)/100,
IF($F319=TiltakstyperKostnadskalkyle!$B$11,($J319*TiltakstyperKostnadskalkyle!E$11)/100,
IF($F319=TiltakstyperKostnadskalkyle!$B$12,($J319*TiltakstyperKostnadskalkyle!E$12)/100,
IF($F319=TiltakstyperKostnadskalkyle!$B$13,($J319*TiltakstyperKostnadskalkyle!E$13)/100,
IF($F319=TiltakstyperKostnadskalkyle!$B$14,($J319*TiltakstyperKostnadskalkyle!E$14)/100,
IF($F319=TiltakstyperKostnadskalkyle!$B$15,($J319*TiltakstyperKostnadskalkyle!E$15)/100,
"0")))))))))))</f>
        <v>0</v>
      </c>
      <c r="M319" s="18" t="str">
        <f>IF($F319=TiltakstyperKostnadskalkyle!$B$5,($J319*TiltakstyperKostnadskalkyle!F$5)/100,
IF($F319=TiltakstyperKostnadskalkyle!$B$6,($J319*TiltakstyperKostnadskalkyle!F$6)/100,
IF($F319=TiltakstyperKostnadskalkyle!$B$7,($J319*TiltakstyperKostnadskalkyle!F$7)/100,
IF($F319=TiltakstyperKostnadskalkyle!$B$8,($J319*TiltakstyperKostnadskalkyle!F$8)/100,
IF($F319=TiltakstyperKostnadskalkyle!$B$9,($J319*TiltakstyperKostnadskalkyle!F$9)/100,
IF($F319=TiltakstyperKostnadskalkyle!$B$10,($J319*TiltakstyperKostnadskalkyle!F$10)/100,
IF($F319=TiltakstyperKostnadskalkyle!$B$11,($J319*TiltakstyperKostnadskalkyle!F$11)/100,
IF($F319=TiltakstyperKostnadskalkyle!$B$12,($J319*TiltakstyperKostnadskalkyle!F$12)/100,
IF($F319=TiltakstyperKostnadskalkyle!$B$13,($J319*TiltakstyperKostnadskalkyle!F$13)/100,
IF($F319=TiltakstyperKostnadskalkyle!$B$14,($J319*TiltakstyperKostnadskalkyle!F$14)/100,
IF($F319=TiltakstyperKostnadskalkyle!$B$15,($J319*TiltakstyperKostnadskalkyle!F$15)/100,
"0")))))))))))</f>
        <v>0</v>
      </c>
      <c r="N319" s="18" t="str">
        <f>IF($F319=TiltakstyperKostnadskalkyle!$B$5,($J319*TiltakstyperKostnadskalkyle!G$5)/100,
IF($F319=TiltakstyperKostnadskalkyle!$B$6,($J319*TiltakstyperKostnadskalkyle!G$6)/100,
IF($F319=TiltakstyperKostnadskalkyle!$B$7,($J319*TiltakstyperKostnadskalkyle!G$7)/100,
IF($F319=TiltakstyperKostnadskalkyle!$B$8,($J319*TiltakstyperKostnadskalkyle!G$8)/100,
IF($F319=TiltakstyperKostnadskalkyle!$B$9,($J319*TiltakstyperKostnadskalkyle!G$9)/100,
IF($F319=TiltakstyperKostnadskalkyle!$B$10,($J319*TiltakstyperKostnadskalkyle!G$10)/100,
IF($F319=TiltakstyperKostnadskalkyle!$B$11,($J319*TiltakstyperKostnadskalkyle!G$11)/100,
IF($F319=TiltakstyperKostnadskalkyle!$B$12,($J319*TiltakstyperKostnadskalkyle!G$12)/100,
IF($F319=TiltakstyperKostnadskalkyle!$B$13,($J319*TiltakstyperKostnadskalkyle!G$13)/100,
IF($F319=TiltakstyperKostnadskalkyle!$B$14,($J319*TiltakstyperKostnadskalkyle!G$14)/100,
IF($F319=TiltakstyperKostnadskalkyle!$B$15,($J319*TiltakstyperKostnadskalkyle!G$15)/100,
"0")))))))))))</f>
        <v>0</v>
      </c>
      <c r="O319" s="18" t="str">
        <f>IF($F319=TiltakstyperKostnadskalkyle!$B$5,($J319*TiltakstyperKostnadskalkyle!H$5)/100,
IF($F319=TiltakstyperKostnadskalkyle!$B$6,($J319*TiltakstyperKostnadskalkyle!H$6)/100,
IF($F319=TiltakstyperKostnadskalkyle!$B$7,($J319*TiltakstyperKostnadskalkyle!H$7)/100,
IF($F319=TiltakstyperKostnadskalkyle!$B$8,($J319*TiltakstyperKostnadskalkyle!H$8)/100,
IF($F319=TiltakstyperKostnadskalkyle!$B$9,($J319*TiltakstyperKostnadskalkyle!H$9)/100,
IF($F319=TiltakstyperKostnadskalkyle!$B$10,($J319*TiltakstyperKostnadskalkyle!H$10)/100,
IF($F319=TiltakstyperKostnadskalkyle!$B$11,($J319*TiltakstyperKostnadskalkyle!H$11)/100,
IF($F319=TiltakstyperKostnadskalkyle!$B$12,($J319*TiltakstyperKostnadskalkyle!H$12)/100,
IF($F319=TiltakstyperKostnadskalkyle!$B$13,($J319*TiltakstyperKostnadskalkyle!H$13)/100,
IF($F319=TiltakstyperKostnadskalkyle!$B$14,($J319*TiltakstyperKostnadskalkyle!H$14)/100,
IF($F319=TiltakstyperKostnadskalkyle!$B$15,($J319*TiltakstyperKostnadskalkyle!H$15)/100,
"0")))))))))))</f>
        <v>0</v>
      </c>
      <c r="P319" s="18" t="str">
        <f>IF($F319=TiltakstyperKostnadskalkyle!$B$5,($J319*TiltakstyperKostnadskalkyle!I$5)/100,
IF($F319=TiltakstyperKostnadskalkyle!$B$6,($J319*TiltakstyperKostnadskalkyle!I$6)/100,
IF($F319=TiltakstyperKostnadskalkyle!$B$7,($J319*TiltakstyperKostnadskalkyle!I$7)/100,
IF($F319=TiltakstyperKostnadskalkyle!$B$8,($J319*TiltakstyperKostnadskalkyle!I$8)/100,
IF($F319=TiltakstyperKostnadskalkyle!$B$9,($J319*TiltakstyperKostnadskalkyle!I$9)/100,
IF($F319=TiltakstyperKostnadskalkyle!$B$10,($J319*TiltakstyperKostnadskalkyle!I$10)/100,
IF($F319=TiltakstyperKostnadskalkyle!$B$11,($J319*TiltakstyperKostnadskalkyle!I$11)/100,
IF($F319=TiltakstyperKostnadskalkyle!$B$12,($J319*TiltakstyperKostnadskalkyle!I$12)/100,
IF($F319=TiltakstyperKostnadskalkyle!$B$13,($J319*TiltakstyperKostnadskalkyle!I$13)/100,
IF($F319=TiltakstyperKostnadskalkyle!$B$14,($J319*TiltakstyperKostnadskalkyle!I$14)/100,
IF($F319=TiltakstyperKostnadskalkyle!$B$15,($J319*TiltakstyperKostnadskalkyle!I$15)/100,
"0")))))))))))</f>
        <v>0</v>
      </c>
      <c r="Q319" s="18">
        <f t="shared" si="15"/>
        <v>0</v>
      </c>
      <c r="R319" s="18" t="str">
        <f>IF($F319=TiltakstyperKostnadskalkyle!$B$5,($J319*TiltakstyperKostnadskalkyle!K$5)/100,
IF($F319=TiltakstyperKostnadskalkyle!$B$6,($J319*TiltakstyperKostnadskalkyle!K$6)/100,
IF($F319=TiltakstyperKostnadskalkyle!$B$8,($J319*TiltakstyperKostnadskalkyle!K$8)/100,
IF($F319=TiltakstyperKostnadskalkyle!$B$9,($J319*TiltakstyperKostnadskalkyle!K$9)/100,
IF($F319=TiltakstyperKostnadskalkyle!$B$10,($J319*TiltakstyperKostnadskalkyle!K$10)/100,
IF($F319=TiltakstyperKostnadskalkyle!$B$11,($J319*TiltakstyperKostnadskalkyle!K$11)/100,
IF($F319=TiltakstyperKostnadskalkyle!$B$12,($J319*TiltakstyperKostnadskalkyle!K$12)/100,
IF($F319=TiltakstyperKostnadskalkyle!$B$13,($J319*TiltakstyperKostnadskalkyle!K$13)/100,
IF($F319=TiltakstyperKostnadskalkyle!$B$14,($J319*TiltakstyperKostnadskalkyle!K$14)/100,
"0")))))))))</f>
        <v>0</v>
      </c>
      <c r="S319" s="18">
        <f t="shared" si="16"/>
        <v>0</v>
      </c>
      <c r="T319" s="18" t="str">
        <f>IF($F319=TiltakstyperKostnadskalkyle!$B$5,($J319*TiltakstyperKostnadskalkyle!M$5)/100,
IF($F319=TiltakstyperKostnadskalkyle!$B$6,($J319*TiltakstyperKostnadskalkyle!M$6)/100,
IF($F319=TiltakstyperKostnadskalkyle!$B$7,($J319*TiltakstyperKostnadskalkyle!M$7)/100,
IF($F319=TiltakstyperKostnadskalkyle!$B$8,($J319*TiltakstyperKostnadskalkyle!M$8)/100,
IF($F319=TiltakstyperKostnadskalkyle!$B$9,($J319*TiltakstyperKostnadskalkyle!M$9)/100,
IF($F319=TiltakstyperKostnadskalkyle!$B$10,($J319*TiltakstyperKostnadskalkyle!M$10)/100,
IF($F319=TiltakstyperKostnadskalkyle!$B$11,($J319*TiltakstyperKostnadskalkyle!M$11)/100,
IF($F319=TiltakstyperKostnadskalkyle!$B$12,($J319*TiltakstyperKostnadskalkyle!M$12)/100,
IF($F319=TiltakstyperKostnadskalkyle!$B$13,($J319*TiltakstyperKostnadskalkyle!M$13)/100,
IF($F319=TiltakstyperKostnadskalkyle!$B$14,($J319*TiltakstyperKostnadskalkyle!M$14)/100,
IF($F319=TiltakstyperKostnadskalkyle!$B$15,($J319*TiltakstyperKostnadskalkyle!M$15)/100,
"0")))))))))))</f>
        <v>0</v>
      </c>
      <c r="U319" s="32"/>
      <c r="V319" s="32"/>
      <c r="W319" s="18" t="str">
        <f>IF($F319=TiltakstyperKostnadskalkyle!$B$5,($J319*TiltakstyperKostnadskalkyle!P$5)/100,
IF($F319=TiltakstyperKostnadskalkyle!$B$6,($J319*TiltakstyperKostnadskalkyle!P$6)/100,
IF($F319=TiltakstyperKostnadskalkyle!$B$7,($J319*TiltakstyperKostnadskalkyle!P$7)/100,
IF($F319=TiltakstyperKostnadskalkyle!$B$8,($J319*TiltakstyperKostnadskalkyle!P$8)/100,
IF($F319=TiltakstyperKostnadskalkyle!$B$9,($J319*TiltakstyperKostnadskalkyle!P$9)/100,
IF($F319=TiltakstyperKostnadskalkyle!$B$10,($J319*TiltakstyperKostnadskalkyle!P$10)/100,
IF($F319=TiltakstyperKostnadskalkyle!$B$11,($J319*TiltakstyperKostnadskalkyle!P$11)/100,
IF($F319=TiltakstyperKostnadskalkyle!$B$12,($J319*TiltakstyperKostnadskalkyle!P$12)/100,
IF($F319=TiltakstyperKostnadskalkyle!$B$13,($J319*TiltakstyperKostnadskalkyle!P$13)/100,
IF($F319=TiltakstyperKostnadskalkyle!$B$14,($J319*TiltakstyperKostnadskalkyle!P$14)/100,
IF($F319=TiltakstyperKostnadskalkyle!$B$15,($J319*TiltakstyperKostnadskalkyle!P$15)/100,
"0")))))))))))</f>
        <v>0</v>
      </c>
      <c r="Y319" s="223"/>
    </row>
    <row r="320" spans="2:25" ht="14.45" customHeight="1" x14ac:dyDescent="0.25">
      <c r="B320" s="20" t="s">
        <v>25</v>
      </c>
      <c r="C320" s="22"/>
      <c r="D320" s="22"/>
      <c r="E320" s="22"/>
      <c r="F320" s="39"/>
      <c r="G320" s="22"/>
      <c r="H320" s="23"/>
      <c r="I320" s="27"/>
      <c r="J320" s="18">
        <f>IF(F320=TiltakstyperKostnadskalkyle!$B$5,TiltakstyperKostnadskalkyle!$R$5*Handlingsplan!H320,
IF(F320=TiltakstyperKostnadskalkyle!$B$6,TiltakstyperKostnadskalkyle!$R$6*Handlingsplan!H320,
IF(F320=TiltakstyperKostnadskalkyle!$B$7,TiltakstyperKostnadskalkyle!$R$7*Handlingsplan!H320,
IF(F320=TiltakstyperKostnadskalkyle!$B$8,TiltakstyperKostnadskalkyle!$R$8*Handlingsplan!H320,
IF(F320=TiltakstyperKostnadskalkyle!$B$9,TiltakstyperKostnadskalkyle!$R$9*Handlingsplan!H320,
IF(F320=TiltakstyperKostnadskalkyle!$B$10,TiltakstyperKostnadskalkyle!$R$10*Handlingsplan!H320,
IF(F320=TiltakstyperKostnadskalkyle!$B$11,TiltakstyperKostnadskalkyle!$R$11*Handlingsplan!H320,
IF(F320=TiltakstyperKostnadskalkyle!$B$12,TiltakstyperKostnadskalkyle!$R$12*Handlingsplan!H320,
IF(F320=TiltakstyperKostnadskalkyle!$B$13,TiltakstyperKostnadskalkyle!$R$13*Handlingsplan!H320,
IF(F320=TiltakstyperKostnadskalkyle!$B$14,TiltakstyperKostnadskalkyle!$R$14*Handlingsplan!H320,
IF(F320=TiltakstyperKostnadskalkyle!$B$15,TiltakstyperKostnadskalkyle!$R$15*Handlingsplan!H320,
0)))))))))))</f>
        <v>0</v>
      </c>
      <c r="K320" s="18" t="str">
        <f>IF($F320=TiltakstyperKostnadskalkyle!$B$5,($J320*TiltakstyperKostnadskalkyle!D$5)/100,
IF($F320=TiltakstyperKostnadskalkyle!$B$6,($J320*TiltakstyperKostnadskalkyle!D$6)/100,
IF($F320=TiltakstyperKostnadskalkyle!$B$7,($J320*TiltakstyperKostnadskalkyle!D$7)/100,
IF($F320=TiltakstyperKostnadskalkyle!$B$8,($J320*TiltakstyperKostnadskalkyle!D$8)/100,
IF($F320=TiltakstyperKostnadskalkyle!$B$9,($J320*TiltakstyperKostnadskalkyle!D$9)/100,
IF($F320=TiltakstyperKostnadskalkyle!$B$10,($J320*TiltakstyperKostnadskalkyle!D$10)/100,
IF($F320=TiltakstyperKostnadskalkyle!$B$11,($J320*TiltakstyperKostnadskalkyle!D$11)/100,
IF($F320=TiltakstyperKostnadskalkyle!$B$12,($J320*TiltakstyperKostnadskalkyle!D$12)/100,
IF($F320=TiltakstyperKostnadskalkyle!$B$13,($J320*TiltakstyperKostnadskalkyle!D$13)/100,
IF($F320=TiltakstyperKostnadskalkyle!$B$14,($J320*TiltakstyperKostnadskalkyle!D$14)/100,
IF($F320=TiltakstyperKostnadskalkyle!$B$15,($J320*TiltakstyperKostnadskalkyle!D$15)/100,
"0")))))))))))</f>
        <v>0</v>
      </c>
      <c r="L320" s="18" t="str">
        <f>IF($F320=TiltakstyperKostnadskalkyle!$B$5,($J320*TiltakstyperKostnadskalkyle!E$5)/100,
IF($F320=TiltakstyperKostnadskalkyle!$B$6,($J320*TiltakstyperKostnadskalkyle!E$6)/100,
IF($F320=TiltakstyperKostnadskalkyle!$B$7,($J320*TiltakstyperKostnadskalkyle!E$7)/100,
IF($F320=TiltakstyperKostnadskalkyle!$B$8,($J320*TiltakstyperKostnadskalkyle!E$8)/100,
IF($F320=TiltakstyperKostnadskalkyle!$B$9,($J320*TiltakstyperKostnadskalkyle!E$9)/100,
IF($F320=TiltakstyperKostnadskalkyle!$B$10,($J320*TiltakstyperKostnadskalkyle!E$10)/100,
IF($F320=TiltakstyperKostnadskalkyle!$B$11,($J320*TiltakstyperKostnadskalkyle!E$11)/100,
IF($F320=TiltakstyperKostnadskalkyle!$B$12,($J320*TiltakstyperKostnadskalkyle!E$12)/100,
IF($F320=TiltakstyperKostnadskalkyle!$B$13,($J320*TiltakstyperKostnadskalkyle!E$13)/100,
IF($F320=TiltakstyperKostnadskalkyle!$B$14,($J320*TiltakstyperKostnadskalkyle!E$14)/100,
IF($F320=TiltakstyperKostnadskalkyle!$B$15,($J320*TiltakstyperKostnadskalkyle!E$15)/100,
"0")))))))))))</f>
        <v>0</v>
      </c>
      <c r="M320" s="18" t="str">
        <f>IF($F320=TiltakstyperKostnadskalkyle!$B$5,($J320*TiltakstyperKostnadskalkyle!F$5)/100,
IF($F320=TiltakstyperKostnadskalkyle!$B$6,($J320*TiltakstyperKostnadskalkyle!F$6)/100,
IF($F320=TiltakstyperKostnadskalkyle!$B$7,($J320*TiltakstyperKostnadskalkyle!F$7)/100,
IF($F320=TiltakstyperKostnadskalkyle!$B$8,($J320*TiltakstyperKostnadskalkyle!F$8)/100,
IF($F320=TiltakstyperKostnadskalkyle!$B$9,($J320*TiltakstyperKostnadskalkyle!F$9)/100,
IF($F320=TiltakstyperKostnadskalkyle!$B$10,($J320*TiltakstyperKostnadskalkyle!F$10)/100,
IF($F320=TiltakstyperKostnadskalkyle!$B$11,($J320*TiltakstyperKostnadskalkyle!F$11)/100,
IF($F320=TiltakstyperKostnadskalkyle!$B$12,($J320*TiltakstyperKostnadskalkyle!F$12)/100,
IF($F320=TiltakstyperKostnadskalkyle!$B$13,($J320*TiltakstyperKostnadskalkyle!F$13)/100,
IF($F320=TiltakstyperKostnadskalkyle!$B$14,($J320*TiltakstyperKostnadskalkyle!F$14)/100,
IF($F320=TiltakstyperKostnadskalkyle!$B$15,($J320*TiltakstyperKostnadskalkyle!F$15)/100,
"0")))))))))))</f>
        <v>0</v>
      </c>
      <c r="N320" s="18" t="str">
        <f>IF($F320=TiltakstyperKostnadskalkyle!$B$5,($J320*TiltakstyperKostnadskalkyle!G$5)/100,
IF($F320=TiltakstyperKostnadskalkyle!$B$6,($J320*TiltakstyperKostnadskalkyle!G$6)/100,
IF($F320=TiltakstyperKostnadskalkyle!$B$7,($J320*TiltakstyperKostnadskalkyle!G$7)/100,
IF($F320=TiltakstyperKostnadskalkyle!$B$8,($J320*TiltakstyperKostnadskalkyle!G$8)/100,
IF($F320=TiltakstyperKostnadskalkyle!$B$9,($J320*TiltakstyperKostnadskalkyle!G$9)/100,
IF($F320=TiltakstyperKostnadskalkyle!$B$10,($J320*TiltakstyperKostnadskalkyle!G$10)/100,
IF($F320=TiltakstyperKostnadskalkyle!$B$11,($J320*TiltakstyperKostnadskalkyle!G$11)/100,
IF($F320=TiltakstyperKostnadskalkyle!$B$12,($J320*TiltakstyperKostnadskalkyle!G$12)/100,
IF($F320=TiltakstyperKostnadskalkyle!$B$13,($J320*TiltakstyperKostnadskalkyle!G$13)/100,
IF($F320=TiltakstyperKostnadskalkyle!$B$14,($J320*TiltakstyperKostnadskalkyle!G$14)/100,
IF($F320=TiltakstyperKostnadskalkyle!$B$15,($J320*TiltakstyperKostnadskalkyle!G$15)/100,
"0")))))))))))</f>
        <v>0</v>
      </c>
      <c r="O320" s="18" t="str">
        <f>IF($F320=TiltakstyperKostnadskalkyle!$B$5,($J320*TiltakstyperKostnadskalkyle!H$5)/100,
IF($F320=TiltakstyperKostnadskalkyle!$B$6,($J320*TiltakstyperKostnadskalkyle!H$6)/100,
IF($F320=TiltakstyperKostnadskalkyle!$B$7,($J320*TiltakstyperKostnadskalkyle!H$7)/100,
IF($F320=TiltakstyperKostnadskalkyle!$B$8,($J320*TiltakstyperKostnadskalkyle!H$8)/100,
IF($F320=TiltakstyperKostnadskalkyle!$B$9,($J320*TiltakstyperKostnadskalkyle!H$9)/100,
IF($F320=TiltakstyperKostnadskalkyle!$B$10,($J320*TiltakstyperKostnadskalkyle!H$10)/100,
IF($F320=TiltakstyperKostnadskalkyle!$B$11,($J320*TiltakstyperKostnadskalkyle!H$11)/100,
IF($F320=TiltakstyperKostnadskalkyle!$B$12,($J320*TiltakstyperKostnadskalkyle!H$12)/100,
IF($F320=TiltakstyperKostnadskalkyle!$B$13,($J320*TiltakstyperKostnadskalkyle!H$13)/100,
IF($F320=TiltakstyperKostnadskalkyle!$B$14,($J320*TiltakstyperKostnadskalkyle!H$14)/100,
IF($F320=TiltakstyperKostnadskalkyle!$B$15,($J320*TiltakstyperKostnadskalkyle!H$15)/100,
"0")))))))))))</f>
        <v>0</v>
      </c>
      <c r="P320" s="18" t="str">
        <f>IF($F320=TiltakstyperKostnadskalkyle!$B$5,($J320*TiltakstyperKostnadskalkyle!I$5)/100,
IF($F320=TiltakstyperKostnadskalkyle!$B$6,($J320*TiltakstyperKostnadskalkyle!I$6)/100,
IF($F320=TiltakstyperKostnadskalkyle!$B$7,($J320*TiltakstyperKostnadskalkyle!I$7)/100,
IF($F320=TiltakstyperKostnadskalkyle!$B$8,($J320*TiltakstyperKostnadskalkyle!I$8)/100,
IF($F320=TiltakstyperKostnadskalkyle!$B$9,($J320*TiltakstyperKostnadskalkyle!I$9)/100,
IF($F320=TiltakstyperKostnadskalkyle!$B$10,($J320*TiltakstyperKostnadskalkyle!I$10)/100,
IF($F320=TiltakstyperKostnadskalkyle!$B$11,($J320*TiltakstyperKostnadskalkyle!I$11)/100,
IF($F320=TiltakstyperKostnadskalkyle!$B$12,($J320*TiltakstyperKostnadskalkyle!I$12)/100,
IF($F320=TiltakstyperKostnadskalkyle!$B$13,($J320*TiltakstyperKostnadskalkyle!I$13)/100,
IF($F320=TiltakstyperKostnadskalkyle!$B$14,($J320*TiltakstyperKostnadskalkyle!I$14)/100,
IF($F320=TiltakstyperKostnadskalkyle!$B$15,($J320*TiltakstyperKostnadskalkyle!I$15)/100,
"0")))))))))))</f>
        <v>0</v>
      </c>
      <c r="Q320" s="18">
        <f t="shared" si="15"/>
        <v>0</v>
      </c>
      <c r="R320" s="18" t="str">
        <f>IF($F320=TiltakstyperKostnadskalkyle!$B$5,($J320*TiltakstyperKostnadskalkyle!K$5)/100,
IF($F320=TiltakstyperKostnadskalkyle!$B$6,($J320*TiltakstyperKostnadskalkyle!K$6)/100,
IF($F320=TiltakstyperKostnadskalkyle!$B$8,($J320*TiltakstyperKostnadskalkyle!K$8)/100,
IF($F320=TiltakstyperKostnadskalkyle!$B$9,($J320*TiltakstyperKostnadskalkyle!K$9)/100,
IF($F320=TiltakstyperKostnadskalkyle!$B$10,($J320*TiltakstyperKostnadskalkyle!K$10)/100,
IF($F320=TiltakstyperKostnadskalkyle!$B$11,($J320*TiltakstyperKostnadskalkyle!K$11)/100,
IF($F320=TiltakstyperKostnadskalkyle!$B$12,($J320*TiltakstyperKostnadskalkyle!K$12)/100,
IF($F320=TiltakstyperKostnadskalkyle!$B$13,($J320*TiltakstyperKostnadskalkyle!K$13)/100,
IF($F320=TiltakstyperKostnadskalkyle!$B$14,($J320*TiltakstyperKostnadskalkyle!K$14)/100,
"0")))))))))</f>
        <v>0</v>
      </c>
      <c r="S320" s="18">
        <f t="shared" si="16"/>
        <v>0</v>
      </c>
      <c r="T320" s="18" t="str">
        <f>IF($F320=TiltakstyperKostnadskalkyle!$B$5,($J320*TiltakstyperKostnadskalkyle!M$5)/100,
IF($F320=TiltakstyperKostnadskalkyle!$B$6,($J320*TiltakstyperKostnadskalkyle!M$6)/100,
IF($F320=TiltakstyperKostnadskalkyle!$B$7,($J320*TiltakstyperKostnadskalkyle!M$7)/100,
IF($F320=TiltakstyperKostnadskalkyle!$B$8,($J320*TiltakstyperKostnadskalkyle!M$8)/100,
IF($F320=TiltakstyperKostnadskalkyle!$B$9,($J320*TiltakstyperKostnadskalkyle!M$9)/100,
IF($F320=TiltakstyperKostnadskalkyle!$B$10,($J320*TiltakstyperKostnadskalkyle!M$10)/100,
IF($F320=TiltakstyperKostnadskalkyle!$B$11,($J320*TiltakstyperKostnadskalkyle!M$11)/100,
IF($F320=TiltakstyperKostnadskalkyle!$B$12,($J320*TiltakstyperKostnadskalkyle!M$12)/100,
IF($F320=TiltakstyperKostnadskalkyle!$B$13,($J320*TiltakstyperKostnadskalkyle!M$13)/100,
IF($F320=TiltakstyperKostnadskalkyle!$B$14,($J320*TiltakstyperKostnadskalkyle!M$14)/100,
IF($F320=TiltakstyperKostnadskalkyle!$B$15,($J320*TiltakstyperKostnadskalkyle!M$15)/100,
"0")))))))))))</f>
        <v>0</v>
      </c>
      <c r="U320" s="32"/>
      <c r="V320" s="32"/>
      <c r="W320" s="18" t="str">
        <f>IF($F320=TiltakstyperKostnadskalkyle!$B$5,($J320*TiltakstyperKostnadskalkyle!P$5)/100,
IF($F320=TiltakstyperKostnadskalkyle!$B$6,($J320*TiltakstyperKostnadskalkyle!P$6)/100,
IF($F320=TiltakstyperKostnadskalkyle!$B$7,($J320*TiltakstyperKostnadskalkyle!P$7)/100,
IF($F320=TiltakstyperKostnadskalkyle!$B$8,($J320*TiltakstyperKostnadskalkyle!P$8)/100,
IF($F320=TiltakstyperKostnadskalkyle!$B$9,($J320*TiltakstyperKostnadskalkyle!P$9)/100,
IF($F320=TiltakstyperKostnadskalkyle!$B$10,($J320*TiltakstyperKostnadskalkyle!P$10)/100,
IF($F320=TiltakstyperKostnadskalkyle!$B$11,($J320*TiltakstyperKostnadskalkyle!P$11)/100,
IF($F320=TiltakstyperKostnadskalkyle!$B$12,($J320*TiltakstyperKostnadskalkyle!P$12)/100,
IF($F320=TiltakstyperKostnadskalkyle!$B$13,($J320*TiltakstyperKostnadskalkyle!P$13)/100,
IF($F320=TiltakstyperKostnadskalkyle!$B$14,($J320*TiltakstyperKostnadskalkyle!P$14)/100,
IF($F320=TiltakstyperKostnadskalkyle!$B$15,($J320*TiltakstyperKostnadskalkyle!P$15)/100,
"0")))))))))))</f>
        <v>0</v>
      </c>
      <c r="Y320" s="223"/>
    </row>
    <row r="321" spans="2:25" ht="14.45" customHeight="1" x14ac:dyDescent="0.25">
      <c r="B321" s="20" t="s">
        <v>25</v>
      </c>
      <c r="C321" s="22"/>
      <c r="D321" s="22"/>
      <c r="E321" s="22"/>
      <c r="F321" s="39"/>
      <c r="G321" s="22"/>
      <c r="H321" s="23"/>
      <c r="I321" s="27"/>
      <c r="J321" s="18">
        <f>IF(F321=TiltakstyperKostnadskalkyle!$B$5,TiltakstyperKostnadskalkyle!$R$5*Handlingsplan!H321,
IF(F321=TiltakstyperKostnadskalkyle!$B$6,TiltakstyperKostnadskalkyle!$R$6*Handlingsplan!H321,
IF(F321=TiltakstyperKostnadskalkyle!$B$7,TiltakstyperKostnadskalkyle!$R$7*Handlingsplan!H321,
IF(F321=TiltakstyperKostnadskalkyle!$B$8,TiltakstyperKostnadskalkyle!$R$8*Handlingsplan!H321,
IF(F321=TiltakstyperKostnadskalkyle!$B$9,TiltakstyperKostnadskalkyle!$R$9*Handlingsplan!H321,
IF(F321=TiltakstyperKostnadskalkyle!$B$10,TiltakstyperKostnadskalkyle!$R$10*Handlingsplan!H321,
IF(F321=TiltakstyperKostnadskalkyle!$B$11,TiltakstyperKostnadskalkyle!$R$11*Handlingsplan!H321,
IF(F321=TiltakstyperKostnadskalkyle!$B$12,TiltakstyperKostnadskalkyle!$R$12*Handlingsplan!H321,
IF(F321=TiltakstyperKostnadskalkyle!$B$13,TiltakstyperKostnadskalkyle!$R$13*Handlingsplan!H321,
IF(F321=TiltakstyperKostnadskalkyle!$B$14,TiltakstyperKostnadskalkyle!$R$14*Handlingsplan!H321,
IF(F321=TiltakstyperKostnadskalkyle!$B$15,TiltakstyperKostnadskalkyle!$R$15*Handlingsplan!H321,
0)))))))))))</f>
        <v>0</v>
      </c>
      <c r="K321" s="18" t="str">
        <f>IF($F321=TiltakstyperKostnadskalkyle!$B$5,($J321*TiltakstyperKostnadskalkyle!D$5)/100,
IF($F321=TiltakstyperKostnadskalkyle!$B$6,($J321*TiltakstyperKostnadskalkyle!D$6)/100,
IF($F321=TiltakstyperKostnadskalkyle!$B$7,($J321*TiltakstyperKostnadskalkyle!D$7)/100,
IF($F321=TiltakstyperKostnadskalkyle!$B$8,($J321*TiltakstyperKostnadskalkyle!D$8)/100,
IF($F321=TiltakstyperKostnadskalkyle!$B$9,($J321*TiltakstyperKostnadskalkyle!D$9)/100,
IF($F321=TiltakstyperKostnadskalkyle!$B$10,($J321*TiltakstyperKostnadskalkyle!D$10)/100,
IF($F321=TiltakstyperKostnadskalkyle!$B$11,($J321*TiltakstyperKostnadskalkyle!D$11)/100,
IF($F321=TiltakstyperKostnadskalkyle!$B$12,($J321*TiltakstyperKostnadskalkyle!D$12)/100,
IF($F321=TiltakstyperKostnadskalkyle!$B$13,($J321*TiltakstyperKostnadskalkyle!D$13)/100,
IF($F321=TiltakstyperKostnadskalkyle!$B$14,($J321*TiltakstyperKostnadskalkyle!D$14)/100,
IF($F321=TiltakstyperKostnadskalkyle!$B$15,($J321*TiltakstyperKostnadskalkyle!D$15)/100,
"0")))))))))))</f>
        <v>0</v>
      </c>
      <c r="L321" s="18" t="str">
        <f>IF($F321=TiltakstyperKostnadskalkyle!$B$5,($J321*TiltakstyperKostnadskalkyle!E$5)/100,
IF($F321=TiltakstyperKostnadskalkyle!$B$6,($J321*TiltakstyperKostnadskalkyle!E$6)/100,
IF($F321=TiltakstyperKostnadskalkyle!$B$7,($J321*TiltakstyperKostnadskalkyle!E$7)/100,
IF($F321=TiltakstyperKostnadskalkyle!$B$8,($J321*TiltakstyperKostnadskalkyle!E$8)/100,
IF($F321=TiltakstyperKostnadskalkyle!$B$9,($J321*TiltakstyperKostnadskalkyle!E$9)/100,
IF($F321=TiltakstyperKostnadskalkyle!$B$10,($J321*TiltakstyperKostnadskalkyle!E$10)/100,
IF($F321=TiltakstyperKostnadskalkyle!$B$11,($J321*TiltakstyperKostnadskalkyle!E$11)/100,
IF($F321=TiltakstyperKostnadskalkyle!$B$12,($J321*TiltakstyperKostnadskalkyle!E$12)/100,
IF($F321=TiltakstyperKostnadskalkyle!$B$13,($J321*TiltakstyperKostnadskalkyle!E$13)/100,
IF($F321=TiltakstyperKostnadskalkyle!$B$14,($J321*TiltakstyperKostnadskalkyle!E$14)/100,
IF($F321=TiltakstyperKostnadskalkyle!$B$15,($J321*TiltakstyperKostnadskalkyle!E$15)/100,
"0")))))))))))</f>
        <v>0</v>
      </c>
      <c r="M321" s="18" t="str">
        <f>IF($F321=TiltakstyperKostnadskalkyle!$B$5,($J321*TiltakstyperKostnadskalkyle!F$5)/100,
IF($F321=TiltakstyperKostnadskalkyle!$B$6,($J321*TiltakstyperKostnadskalkyle!F$6)/100,
IF($F321=TiltakstyperKostnadskalkyle!$B$7,($J321*TiltakstyperKostnadskalkyle!F$7)/100,
IF($F321=TiltakstyperKostnadskalkyle!$B$8,($J321*TiltakstyperKostnadskalkyle!F$8)/100,
IF($F321=TiltakstyperKostnadskalkyle!$B$9,($J321*TiltakstyperKostnadskalkyle!F$9)/100,
IF($F321=TiltakstyperKostnadskalkyle!$B$10,($J321*TiltakstyperKostnadskalkyle!F$10)/100,
IF($F321=TiltakstyperKostnadskalkyle!$B$11,($J321*TiltakstyperKostnadskalkyle!F$11)/100,
IF($F321=TiltakstyperKostnadskalkyle!$B$12,($J321*TiltakstyperKostnadskalkyle!F$12)/100,
IF($F321=TiltakstyperKostnadskalkyle!$B$13,($J321*TiltakstyperKostnadskalkyle!F$13)/100,
IF($F321=TiltakstyperKostnadskalkyle!$B$14,($J321*TiltakstyperKostnadskalkyle!F$14)/100,
IF($F321=TiltakstyperKostnadskalkyle!$B$15,($J321*TiltakstyperKostnadskalkyle!F$15)/100,
"0")))))))))))</f>
        <v>0</v>
      </c>
      <c r="N321" s="18" t="str">
        <f>IF($F321=TiltakstyperKostnadskalkyle!$B$5,($J321*TiltakstyperKostnadskalkyle!G$5)/100,
IF($F321=TiltakstyperKostnadskalkyle!$B$6,($J321*TiltakstyperKostnadskalkyle!G$6)/100,
IF($F321=TiltakstyperKostnadskalkyle!$B$7,($J321*TiltakstyperKostnadskalkyle!G$7)/100,
IF($F321=TiltakstyperKostnadskalkyle!$B$8,($J321*TiltakstyperKostnadskalkyle!G$8)/100,
IF($F321=TiltakstyperKostnadskalkyle!$B$9,($J321*TiltakstyperKostnadskalkyle!G$9)/100,
IF($F321=TiltakstyperKostnadskalkyle!$B$10,($J321*TiltakstyperKostnadskalkyle!G$10)/100,
IF($F321=TiltakstyperKostnadskalkyle!$B$11,($J321*TiltakstyperKostnadskalkyle!G$11)/100,
IF($F321=TiltakstyperKostnadskalkyle!$B$12,($J321*TiltakstyperKostnadskalkyle!G$12)/100,
IF($F321=TiltakstyperKostnadskalkyle!$B$13,($J321*TiltakstyperKostnadskalkyle!G$13)/100,
IF($F321=TiltakstyperKostnadskalkyle!$B$14,($J321*TiltakstyperKostnadskalkyle!G$14)/100,
IF($F321=TiltakstyperKostnadskalkyle!$B$15,($J321*TiltakstyperKostnadskalkyle!G$15)/100,
"0")))))))))))</f>
        <v>0</v>
      </c>
      <c r="O321" s="18" t="str">
        <f>IF($F321=TiltakstyperKostnadskalkyle!$B$5,($J321*TiltakstyperKostnadskalkyle!H$5)/100,
IF($F321=TiltakstyperKostnadskalkyle!$B$6,($J321*TiltakstyperKostnadskalkyle!H$6)/100,
IF($F321=TiltakstyperKostnadskalkyle!$B$7,($J321*TiltakstyperKostnadskalkyle!H$7)/100,
IF($F321=TiltakstyperKostnadskalkyle!$B$8,($J321*TiltakstyperKostnadskalkyle!H$8)/100,
IF($F321=TiltakstyperKostnadskalkyle!$B$9,($J321*TiltakstyperKostnadskalkyle!H$9)/100,
IF($F321=TiltakstyperKostnadskalkyle!$B$10,($J321*TiltakstyperKostnadskalkyle!H$10)/100,
IF($F321=TiltakstyperKostnadskalkyle!$B$11,($J321*TiltakstyperKostnadskalkyle!H$11)/100,
IF($F321=TiltakstyperKostnadskalkyle!$B$12,($J321*TiltakstyperKostnadskalkyle!H$12)/100,
IF($F321=TiltakstyperKostnadskalkyle!$B$13,($J321*TiltakstyperKostnadskalkyle!H$13)/100,
IF($F321=TiltakstyperKostnadskalkyle!$B$14,($J321*TiltakstyperKostnadskalkyle!H$14)/100,
IF($F321=TiltakstyperKostnadskalkyle!$B$15,($J321*TiltakstyperKostnadskalkyle!H$15)/100,
"0")))))))))))</f>
        <v>0</v>
      </c>
      <c r="P321" s="18" t="str">
        <f>IF($F321=TiltakstyperKostnadskalkyle!$B$5,($J321*TiltakstyperKostnadskalkyle!I$5)/100,
IF($F321=TiltakstyperKostnadskalkyle!$B$6,($J321*TiltakstyperKostnadskalkyle!I$6)/100,
IF($F321=TiltakstyperKostnadskalkyle!$B$7,($J321*TiltakstyperKostnadskalkyle!I$7)/100,
IF($F321=TiltakstyperKostnadskalkyle!$B$8,($J321*TiltakstyperKostnadskalkyle!I$8)/100,
IF($F321=TiltakstyperKostnadskalkyle!$B$9,($J321*TiltakstyperKostnadskalkyle!I$9)/100,
IF($F321=TiltakstyperKostnadskalkyle!$B$10,($J321*TiltakstyperKostnadskalkyle!I$10)/100,
IF($F321=TiltakstyperKostnadskalkyle!$B$11,($J321*TiltakstyperKostnadskalkyle!I$11)/100,
IF($F321=TiltakstyperKostnadskalkyle!$B$12,($J321*TiltakstyperKostnadskalkyle!I$12)/100,
IF($F321=TiltakstyperKostnadskalkyle!$B$13,($J321*TiltakstyperKostnadskalkyle!I$13)/100,
IF($F321=TiltakstyperKostnadskalkyle!$B$14,($J321*TiltakstyperKostnadskalkyle!I$14)/100,
IF($F321=TiltakstyperKostnadskalkyle!$B$15,($J321*TiltakstyperKostnadskalkyle!I$15)/100,
"0")))))))))))</f>
        <v>0</v>
      </c>
      <c r="Q321" s="18">
        <f t="shared" si="15"/>
        <v>0</v>
      </c>
      <c r="R321" s="18" t="str">
        <f>IF($F321=TiltakstyperKostnadskalkyle!$B$5,($J321*TiltakstyperKostnadskalkyle!K$5)/100,
IF($F321=TiltakstyperKostnadskalkyle!$B$6,($J321*TiltakstyperKostnadskalkyle!K$6)/100,
IF($F321=TiltakstyperKostnadskalkyle!$B$8,($J321*TiltakstyperKostnadskalkyle!K$8)/100,
IF($F321=TiltakstyperKostnadskalkyle!$B$9,($J321*TiltakstyperKostnadskalkyle!K$9)/100,
IF($F321=TiltakstyperKostnadskalkyle!$B$10,($J321*TiltakstyperKostnadskalkyle!K$10)/100,
IF($F321=TiltakstyperKostnadskalkyle!$B$11,($J321*TiltakstyperKostnadskalkyle!K$11)/100,
IF($F321=TiltakstyperKostnadskalkyle!$B$12,($J321*TiltakstyperKostnadskalkyle!K$12)/100,
IF($F321=TiltakstyperKostnadskalkyle!$B$13,($J321*TiltakstyperKostnadskalkyle!K$13)/100,
IF($F321=TiltakstyperKostnadskalkyle!$B$14,($J321*TiltakstyperKostnadskalkyle!K$14)/100,
"0")))))))))</f>
        <v>0</v>
      </c>
      <c r="S321" s="18">
        <f t="shared" si="16"/>
        <v>0</v>
      </c>
      <c r="T321" s="18" t="str">
        <f>IF($F321=TiltakstyperKostnadskalkyle!$B$5,($J321*TiltakstyperKostnadskalkyle!M$5)/100,
IF($F321=TiltakstyperKostnadskalkyle!$B$6,($J321*TiltakstyperKostnadskalkyle!M$6)/100,
IF($F321=TiltakstyperKostnadskalkyle!$B$7,($J321*TiltakstyperKostnadskalkyle!M$7)/100,
IF($F321=TiltakstyperKostnadskalkyle!$B$8,($J321*TiltakstyperKostnadskalkyle!M$8)/100,
IF($F321=TiltakstyperKostnadskalkyle!$B$9,($J321*TiltakstyperKostnadskalkyle!M$9)/100,
IF($F321=TiltakstyperKostnadskalkyle!$B$10,($J321*TiltakstyperKostnadskalkyle!M$10)/100,
IF($F321=TiltakstyperKostnadskalkyle!$B$11,($J321*TiltakstyperKostnadskalkyle!M$11)/100,
IF($F321=TiltakstyperKostnadskalkyle!$B$12,($J321*TiltakstyperKostnadskalkyle!M$12)/100,
IF($F321=TiltakstyperKostnadskalkyle!$B$13,($J321*TiltakstyperKostnadskalkyle!M$13)/100,
IF($F321=TiltakstyperKostnadskalkyle!$B$14,($J321*TiltakstyperKostnadskalkyle!M$14)/100,
IF($F321=TiltakstyperKostnadskalkyle!$B$15,($J321*TiltakstyperKostnadskalkyle!M$15)/100,
"0")))))))))))</f>
        <v>0</v>
      </c>
      <c r="U321" s="32"/>
      <c r="V321" s="32"/>
      <c r="W321" s="18" t="str">
        <f>IF($F321=TiltakstyperKostnadskalkyle!$B$5,($J321*TiltakstyperKostnadskalkyle!P$5)/100,
IF($F321=TiltakstyperKostnadskalkyle!$B$6,($J321*TiltakstyperKostnadskalkyle!P$6)/100,
IF($F321=TiltakstyperKostnadskalkyle!$B$7,($J321*TiltakstyperKostnadskalkyle!P$7)/100,
IF($F321=TiltakstyperKostnadskalkyle!$B$8,($J321*TiltakstyperKostnadskalkyle!P$8)/100,
IF($F321=TiltakstyperKostnadskalkyle!$B$9,($J321*TiltakstyperKostnadskalkyle!P$9)/100,
IF($F321=TiltakstyperKostnadskalkyle!$B$10,($J321*TiltakstyperKostnadskalkyle!P$10)/100,
IF($F321=TiltakstyperKostnadskalkyle!$B$11,($J321*TiltakstyperKostnadskalkyle!P$11)/100,
IF($F321=TiltakstyperKostnadskalkyle!$B$12,($J321*TiltakstyperKostnadskalkyle!P$12)/100,
IF($F321=TiltakstyperKostnadskalkyle!$B$13,($J321*TiltakstyperKostnadskalkyle!P$13)/100,
IF($F321=TiltakstyperKostnadskalkyle!$B$14,($J321*TiltakstyperKostnadskalkyle!P$14)/100,
IF($F321=TiltakstyperKostnadskalkyle!$B$15,($J321*TiltakstyperKostnadskalkyle!P$15)/100,
"0")))))))))))</f>
        <v>0</v>
      </c>
      <c r="Y321" s="223"/>
    </row>
    <row r="322" spans="2:25" ht="14.45" customHeight="1" x14ac:dyDescent="0.25">
      <c r="B322" s="20" t="s">
        <v>25</v>
      </c>
      <c r="C322" s="22"/>
      <c r="D322" s="22"/>
      <c r="E322" s="22"/>
      <c r="F322" s="39"/>
      <c r="G322" s="22"/>
      <c r="H322" s="23"/>
      <c r="I322" s="27"/>
      <c r="J322" s="18">
        <f>IF(F322=TiltakstyperKostnadskalkyle!$B$5,TiltakstyperKostnadskalkyle!$R$5*Handlingsplan!H322,
IF(F322=TiltakstyperKostnadskalkyle!$B$6,TiltakstyperKostnadskalkyle!$R$6*Handlingsplan!H322,
IF(F322=TiltakstyperKostnadskalkyle!$B$7,TiltakstyperKostnadskalkyle!$R$7*Handlingsplan!H322,
IF(F322=TiltakstyperKostnadskalkyle!$B$8,TiltakstyperKostnadskalkyle!$R$8*Handlingsplan!H322,
IF(F322=TiltakstyperKostnadskalkyle!$B$9,TiltakstyperKostnadskalkyle!$R$9*Handlingsplan!H322,
IF(F322=TiltakstyperKostnadskalkyle!$B$10,TiltakstyperKostnadskalkyle!$R$10*Handlingsplan!H322,
IF(F322=TiltakstyperKostnadskalkyle!$B$11,TiltakstyperKostnadskalkyle!$R$11*Handlingsplan!H322,
IF(F322=TiltakstyperKostnadskalkyle!$B$12,TiltakstyperKostnadskalkyle!$R$12*Handlingsplan!H322,
IF(F322=TiltakstyperKostnadskalkyle!$B$13,TiltakstyperKostnadskalkyle!$R$13*Handlingsplan!H322,
IF(F322=TiltakstyperKostnadskalkyle!$B$14,TiltakstyperKostnadskalkyle!$R$14*Handlingsplan!H322,
IF(F322=TiltakstyperKostnadskalkyle!$B$15,TiltakstyperKostnadskalkyle!$R$15*Handlingsplan!H322,
0)))))))))))</f>
        <v>0</v>
      </c>
      <c r="K322" s="18" t="str">
        <f>IF($F322=TiltakstyperKostnadskalkyle!$B$5,($J322*TiltakstyperKostnadskalkyle!D$5)/100,
IF($F322=TiltakstyperKostnadskalkyle!$B$6,($J322*TiltakstyperKostnadskalkyle!D$6)/100,
IF($F322=TiltakstyperKostnadskalkyle!$B$7,($J322*TiltakstyperKostnadskalkyle!D$7)/100,
IF($F322=TiltakstyperKostnadskalkyle!$B$8,($J322*TiltakstyperKostnadskalkyle!D$8)/100,
IF($F322=TiltakstyperKostnadskalkyle!$B$9,($J322*TiltakstyperKostnadskalkyle!D$9)/100,
IF($F322=TiltakstyperKostnadskalkyle!$B$10,($J322*TiltakstyperKostnadskalkyle!D$10)/100,
IF($F322=TiltakstyperKostnadskalkyle!$B$11,($J322*TiltakstyperKostnadskalkyle!D$11)/100,
IF($F322=TiltakstyperKostnadskalkyle!$B$12,($J322*TiltakstyperKostnadskalkyle!D$12)/100,
IF($F322=TiltakstyperKostnadskalkyle!$B$13,($J322*TiltakstyperKostnadskalkyle!D$13)/100,
IF($F322=TiltakstyperKostnadskalkyle!$B$14,($J322*TiltakstyperKostnadskalkyle!D$14)/100,
IF($F322=TiltakstyperKostnadskalkyle!$B$15,($J322*TiltakstyperKostnadskalkyle!D$15)/100,
"0")))))))))))</f>
        <v>0</v>
      </c>
      <c r="L322" s="18" t="str">
        <f>IF($F322=TiltakstyperKostnadskalkyle!$B$5,($J322*TiltakstyperKostnadskalkyle!E$5)/100,
IF($F322=TiltakstyperKostnadskalkyle!$B$6,($J322*TiltakstyperKostnadskalkyle!E$6)/100,
IF($F322=TiltakstyperKostnadskalkyle!$B$7,($J322*TiltakstyperKostnadskalkyle!E$7)/100,
IF($F322=TiltakstyperKostnadskalkyle!$B$8,($J322*TiltakstyperKostnadskalkyle!E$8)/100,
IF($F322=TiltakstyperKostnadskalkyle!$B$9,($J322*TiltakstyperKostnadskalkyle!E$9)/100,
IF($F322=TiltakstyperKostnadskalkyle!$B$10,($J322*TiltakstyperKostnadskalkyle!E$10)/100,
IF($F322=TiltakstyperKostnadskalkyle!$B$11,($J322*TiltakstyperKostnadskalkyle!E$11)/100,
IF($F322=TiltakstyperKostnadskalkyle!$B$12,($J322*TiltakstyperKostnadskalkyle!E$12)/100,
IF($F322=TiltakstyperKostnadskalkyle!$B$13,($J322*TiltakstyperKostnadskalkyle!E$13)/100,
IF($F322=TiltakstyperKostnadskalkyle!$B$14,($J322*TiltakstyperKostnadskalkyle!E$14)/100,
IF($F322=TiltakstyperKostnadskalkyle!$B$15,($J322*TiltakstyperKostnadskalkyle!E$15)/100,
"0")))))))))))</f>
        <v>0</v>
      </c>
      <c r="M322" s="18" t="str">
        <f>IF($F322=TiltakstyperKostnadskalkyle!$B$5,($J322*TiltakstyperKostnadskalkyle!F$5)/100,
IF($F322=TiltakstyperKostnadskalkyle!$B$6,($J322*TiltakstyperKostnadskalkyle!F$6)/100,
IF($F322=TiltakstyperKostnadskalkyle!$B$7,($J322*TiltakstyperKostnadskalkyle!F$7)/100,
IF($F322=TiltakstyperKostnadskalkyle!$B$8,($J322*TiltakstyperKostnadskalkyle!F$8)/100,
IF($F322=TiltakstyperKostnadskalkyle!$B$9,($J322*TiltakstyperKostnadskalkyle!F$9)/100,
IF($F322=TiltakstyperKostnadskalkyle!$B$10,($J322*TiltakstyperKostnadskalkyle!F$10)/100,
IF($F322=TiltakstyperKostnadskalkyle!$B$11,($J322*TiltakstyperKostnadskalkyle!F$11)/100,
IF($F322=TiltakstyperKostnadskalkyle!$B$12,($J322*TiltakstyperKostnadskalkyle!F$12)/100,
IF($F322=TiltakstyperKostnadskalkyle!$B$13,($J322*TiltakstyperKostnadskalkyle!F$13)/100,
IF($F322=TiltakstyperKostnadskalkyle!$B$14,($J322*TiltakstyperKostnadskalkyle!F$14)/100,
IF($F322=TiltakstyperKostnadskalkyle!$B$15,($J322*TiltakstyperKostnadskalkyle!F$15)/100,
"0")))))))))))</f>
        <v>0</v>
      </c>
      <c r="N322" s="18" t="str">
        <f>IF($F322=TiltakstyperKostnadskalkyle!$B$5,($J322*TiltakstyperKostnadskalkyle!G$5)/100,
IF($F322=TiltakstyperKostnadskalkyle!$B$6,($J322*TiltakstyperKostnadskalkyle!G$6)/100,
IF($F322=TiltakstyperKostnadskalkyle!$B$7,($J322*TiltakstyperKostnadskalkyle!G$7)/100,
IF($F322=TiltakstyperKostnadskalkyle!$B$8,($J322*TiltakstyperKostnadskalkyle!G$8)/100,
IF($F322=TiltakstyperKostnadskalkyle!$B$9,($J322*TiltakstyperKostnadskalkyle!G$9)/100,
IF($F322=TiltakstyperKostnadskalkyle!$B$10,($J322*TiltakstyperKostnadskalkyle!G$10)/100,
IF($F322=TiltakstyperKostnadskalkyle!$B$11,($J322*TiltakstyperKostnadskalkyle!G$11)/100,
IF($F322=TiltakstyperKostnadskalkyle!$B$12,($J322*TiltakstyperKostnadskalkyle!G$12)/100,
IF($F322=TiltakstyperKostnadskalkyle!$B$13,($J322*TiltakstyperKostnadskalkyle!G$13)/100,
IF($F322=TiltakstyperKostnadskalkyle!$B$14,($J322*TiltakstyperKostnadskalkyle!G$14)/100,
IF($F322=TiltakstyperKostnadskalkyle!$B$15,($J322*TiltakstyperKostnadskalkyle!G$15)/100,
"0")))))))))))</f>
        <v>0</v>
      </c>
      <c r="O322" s="18" t="str">
        <f>IF($F322=TiltakstyperKostnadskalkyle!$B$5,($J322*TiltakstyperKostnadskalkyle!H$5)/100,
IF($F322=TiltakstyperKostnadskalkyle!$B$6,($J322*TiltakstyperKostnadskalkyle!H$6)/100,
IF($F322=TiltakstyperKostnadskalkyle!$B$7,($J322*TiltakstyperKostnadskalkyle!H$7)/100,
IF($F322=TiltakstyperKostnadskalkyle!$B$8,($J322*TiltakstyperKostnadskalkyle!H$8)/100,
IF($F322=TiltakstyperKostnadskalkyle!$B$9,($J322*TiltakstyperKostnadskalkyle!H$9)/100,
IF($F322=TiltakstyperKostnadskalkyle!$B$10,($J322*TiltakstyperKostnadskalkyle!H$10)/100,
IF($F322=TiltakstyperKostnadskalkyle!$B$11,($J322*TiltakstyperKostnadskalkyle!H$11)/100,
IF($F322=TiltakstyperKostnadskalkyle!$B$12,($J322*TiltakstyperKostnadskalkyle!H$12)/100,
IF($F322=TiltakstyperKostnadskalkyle!$B$13,($J322*TiltakstyperKostnadskalkyle!H$13)/100,
IF($F322=TiltakstyperKostnadskalkyle!$B$14,($J322*TiltakstyperKostnadskalkyle!H$14)/100,
IF($F322=TiltakstyperKostnadskalkyle!$B$15,($J322*TiltakstyperKostnadskalkyle!H$15)/100,
"0")))))))))))</f>
        <v>0</v>
      </c>
      <c r="P322" s="18" t="str">
        <f>IF($F322=TiltakstyperKostnadskalkyle!$B$5,($J322*TiltakstyperKostnadskalkyle!I$5)/100,
IF($F322=TiltakstyperKostnadskalkyle!$B$6,($J322*TiltakstyperKostnadskalkyle!I$6)/100,
IF($F322=TiltakstyperKostnadskalkyle!$B$7,($J322*TiltakstyperKostnadskalkyle!I$7)/100,
IF($F322=TiltakstyperKostnadskalkyle!$B$8,($J322*TiltakstyperKostnadskalkyle!I$8)/100,
IF($F322=TiltakstyperKostnadskalkyle!$B$9,($J322*TiltakstyperKostnadskalkyle!I$9)/100,
IF($F322=TiltakstyperKostnadskalkyle!$B$10,($J322*TiltakstyperKostnadskalkyle!I$10)/100,
IF($F322=TiltakstyperKostnadskalkyle!$B$11,($J322*TiltakstyperKostnadskalkyle!I$11)/100,
IF($F322=TiltakstyperKostnadskalkyle!$B$12,($J322*TiltakstyperKostnadskalkyle!I$12)/100,
IF($F322=TiltakstyperKostnadskalkyle!$B$13,($J322*TiltakstyperKostnadskalkyle!I$13)/100,
IF($F322=TiltakstyperKostnadskalkyle!$B$14,($J322*TiltakstyperKostnadskalkyle!I$14)/100,
IF($F322=TiltakstyperKostnadskalkyle!$B$15,($J322*TiltakstyperKostnadskalkyle!I$15)/100,
"0")))))))))))</f>
        <v>0</v>
      </c>
      <c r="Q322" s="18">
        <f t="shared" si="15"/>
        <v>0</v>
      </c>
      <c r="R322" s="18" t="str">
        <f>IF($F322=TiltakstyperKostnadskalkyle!$B$5,($J322*TiltakstyperKostnadskalkyle!K$5)/100,
IF($F322=TiltakstyperKostnadskalkyle!$B$6,($J322*TiltakstyperKostnadskalkyle!K$6)/100,
IF($F322=TiltakstyperKostnadskalkyle!$B$8,($J322*TiltakstyperKostnadskalkyle!K$8)/100,
IF($F322=TiltakstyperKostnadskalkyle!$B$9,($J322*TiltakstyperKostnadskalkyle!K$9)/100,
IF($F322=TiltakstyperKostnadskalkyle!$B$10,($J322*TiltakstyperKostnadskalkyle!K$10)/100,
IF($F322=TiltakstyperKostnadskalkyle!$B$11,($J322*TiltakstyperKostnadskalkyle!K$11)/100,
IF($F322=TiltakstyperKostnadskalkyle!$B$12,($J322*TiltakstyperKostnadskalkyle!K$12)/100,
IF($F322=TiltakstyperKostnadskalkyle!$B$13,($J322*TiltakstyperKostnadskalkyle!K$13)/100,
IF($F322=TiltakstyperKostnadskalkyle!$B$14,($J322*TiltakstyperKostnadskalkyle!K$14)/100,
"0")))))))))</f>
        <v>0</v>
      </c>
      <c r="S322" s="18">
        <f t="shared" si="16"/>
        <v>0</v>
      </c>
      <c r="T322" s="18" t="str">
        <f>IF($F322=TiltakstyperKostnadskalkyle!$B$5,($J322*TiltakstyperKostnadskalkyle!M$5)/100,
IF($F322=TiltakstyperKostnadskalkyle!$B$6,($J322*TiltakstyperKostnadskalkyle!M$6)/100,
IF($F322=TiltakstyperKostnadskalkyle!$B$7,($J322*TiltakstyperKostnadskalkyle!M$7)/100,
IF($F322=TiltakstyperKostnadskalkyle!$B$8,($J322*TiltakstyperKostnadskalkyle!M$8)/100,
IF($F322=TiltakstyperKostnadskalkyle!$B$9,($J322*TiltakstyperKostnadskalkyle!M$9)/100,
IF($F322=TiltakstyperKostnadskalkyle!$B$10,($J322*TiltakstyperKostnadskalkyle!M$10)/100,
IF($F322=TiltakstyperKostnadskalkyle!$B$11,($J322*TiltakstyperKostnadskalkyle!M$11)/100,
IF($F322=TiltakstyperKostnadskalkyle!$B$12,($J322*TiltakstyperKostnadskalkyle!M$12)/100,
IF($F322=TiltakstyperKostnadskalkyle!$B$13,($J322*TiltakstyperKostnadskalkyle!M$13)/100,
IF($F322=TiltakstyperKostnadskalkyle!$B$14,($J322*TiltakstyperKostnadskalkyle!M$14)/100,
IF($F322=TiltakstyperKostnadskalkyle!$B$15,($J322*TiltakstyperKostnadskalkyle!M$15)/100,
"0")))))))))))</f>
        <v>0</v>
      </c>
      <c r="U322" s="32"/>
      <c r="V322" s="32"/>
      <c r="W322" s="18" t="str">
        <f>IF($F322=TiltakstyperKostnadskalkyle!$B$5,($J322*TiltakstyperKostnadskalkyle!P$5)/100,
IF($F322=TiltakstyperKostnadskalkyle!$B$6,($J322*TiltakstyperKostnadskalkyle!P$6)/100,
IF($F322=TiltakstyperKostnadskalkyle!$B$7,($J322*TiltakstyperKostnadskalkyle!P$7)/100,
IF($F322=TiltakstyperKostnadskalkyle!$B$8,($J322*TiltakstyperKostnadskalkyle!P$8)/100,
IF($F322=TiltakstyperKostnadskalkyle!$B$9,($J322*TiltakstyperKostnadskalkyle!P$9)/100,
IF($F322=TiltakstyperKostnadskalkyle!$B$10,($J322*TiltakstyperKostnadskalkyle!P$10)/100,
IF($F322=TiltakstyperKostnadskalkyle!$B$11,($J322*TiltakstyperKostnadskalkyle!P$11)/100,
IF($F322=TiltakstyperKostnadskalkyle!$B$12,($J322*TiltakstyperKostnadskalkyle!P$12)/100,
IF($F322=TiltakstyperKostnadskalkyle!$B$13,($J322*TiltakstyperKostnadskalkyle!P$13)/100,
IF($F322=TiltakstyperKostnadskalkyle!$B$14,($J322*TiltakstyperKostnadskalkyle!P$14)/100,
IF($F322=TiltakstyperKostnadskalkyle!$B$15,($J322*TiltakstyperKostnadskalkyle!P$15)/100,
"0")))))))))))</f>
        <v>0</v>
      </c>
      <c r="Y322" s="223"/>
    </row>
    <row r="323" spans="2:25" ht="14.45" customHeight="1" x14ac:dyDescent="0.25">
      <c r="B323" s="20" t="s">
        <v>25</v>
      </c>
      <c r="C323" s="22"/>
      <c r="D323" s="22"/>
      <c r="E323" s="22"/>
      <c r="F323" s="39"/>
      <c r="G323" s="22"/>
      <c r="H323" s="23"/>
      <c r="I323" s="27"/>
      <c r="J323" s="18">
        <f>IF(F323=TiltakstyperKostnadskalkyle!$B$5,TiltakstyperKostnadskalkyle!$R$5*Handlingsplan!H323,
IF(F323=TiltakstyperKostnadskalkyle!$B$6,TiltakstyperKostnadskalkyle!$R$6*Handlingsplan!H323,
IF(F323=TiltakstyperKostnadskalkyle!$B$7,TiltakstyperKostnadskalkyle!$R$7*Handlingsplan!H323,
IF(F323=TiltakstyperKostnadskalkyle!$B$8,TiltakstyperKostnadskalkyle!$R$8*Handlingsplan!H323,
IF(F323=TiltakstyperKostnadskalkyle!$B$9,TiltakstyperKostnadskalkyle!$R$9*Handlingsplan!H323,
IF(F323=TiltakstyperKostnadskalkyle!$B$10,TiltakstyperKostnadskalkyle!$R$10*Handlingsplan!H323,
IF(F323=TiltakstyperKostnadskalkyle!$B$11,TiltakstyperKostnadskalkyle!$R$11*Handlingsplan!H323,
IF(F323=TiltakstyperKostnadskalkyle!$B$12,TiltakstyperKostnadskalkyle!$R$12*Handlingsplan!H323,
IF(F323=TiltakstyperKostnadskalkyle!$B$13,TiltakstyperKostnadskalkyle!$R$13*Handlingsplan!H323,
IF(F323=TiltakstyperKostnadskalkyle!$B$14,TiltakstyperKostnadskalkyle!$R$14*Handlingsplan!H323,
IF(F323=TiltakstyperKostnadskalkyle!$B$15,TiltakstyperKostnadskalkyle!$R$15*Handlingsplan!H323,
0)))))))))))</f>
        <v>0</v>
      </c>
      <c r="K323" s="18" t="str">
        <f>IF($F323=TiltakstyperKostnadskalkyle!$B$5,($J323*TiltakstyperKostnadskalkyle!D$5)/100,
IF($F323=TiltakstyperKostnadskalkyle!$B$6,($J323*TiltakstyperKostnadskalkyle!D$6)/100,
IF($F323=TiltakstyperKostnadskalkyle!$B$7,($J323*TiltakstyperKostnadskalkyle!D$7)/100,
IF($F323=TiltakstyperKostnadskalkyle!$B$8,($J323*TiltakstyperKostnadskalkyle!D$8)/100,
IF($F323=TiltakstyperKostnadskalkyle!$B$9,($J323*TiltakstyperKostnadskalkyle!D$9)/100,
IF($F323=TiltakstyperKostnadskalkyle!$B$10,($J323*TiltakstyperKostnadskalkyle!D$10)/100,
IF($F323=TiltakstyperKostnadskalkyle!$B$11,($J323*TiltakstyperKostnadskalkyle!D$11)/100,
IF($F323=TiltakstyperKostnadskalkyle!$B$12,($J323*TiltakstyperKostnadskalkyle!D$12)/100,
IF($F323=TiltakstyperKostnadskalkyle!$B$13,($J323*TiltakstyperKostnadskalkyle!D$13)/100,
IF($F323=TiltakstyperKostnadskalkyle!$B$14,($J323*TiltakstyperKostnadskalkyle!D$14)/100,
IF($F323=TiltakstyperKostnadskalkyle!$B$15,($J323*TiltakstyperKostnadskalkyle!D$15)/100,
"0")))))))))))</f>
        <v>0</v>
      </c>
      <c r="L323" s="18" t="str">
        <f>IF($F323=TiltakstyperKostnadskalkyle!$B$5,($J323*TiltakstyperKostnadskalkyle!E$5)/100,
IF($F323=TiltakstyperKostnadskalkyle!$B$6,($J323*TiltakstyperKostnadskalkyle!E$6)/100,
IF($F323=TiltakstyperKostnadskalkyle!$B$7,($J323*TiltakstyperKostnadskalkyle!E$7)/100,
IF($F323=TiltakstyperKostnadskalkyle!$B$8,($J323*TiltakstyperKostnadskalkyle!E$8)/100,
IF($F323=TiltakstyperKostnadskalkyle!$B$9,($J323*TiltakstyperKostnadskalkyle!E$9)/100,
IF($F323=TiltakstyperKostnadskalkyle!$B$10,($J323*TiltakstyperKostnadskalkyle!E$10)/100,
IF($F323=TiltakstyperKostnadskalkyle!$B$11,($J323*TiltakstyperKostnadskalkyle!E$11)/100,
IF($F323=TiltakstyperKostnadskalkyle!$B$12,($J323*TiltakstyperKostnadskalkyle!E$12)/100,
IF($F323=TiltakstyperKostnadskalkyle!$B$13,($J323*TiltakstyperKostnadskalkyle!E$13)/100,
IF($F323=TiltakstyperKostnadskalkyle!$B$14,($J323*TiltakstyperKostnadskalkyle!E$14)/100,
IF($F323=TiltakstyperKostnadskalkyle!$B$15,($J323*TiltakstyperKostnadskalkyle!E$15)/100,
"0")))))))))))</f>
        <v>0</v>
      </c>
      <c r="M323" s="18" t="str">
        <f>IF($F323=TiltakstyperKostnadskalkyle!$B$5,($J323*TiltakstyperKostnadskalkyle!F$5)/100,
IF($F323=TiltakstyperKostnadskalkyle!$B$6,($J323*TiltakstyperKostnadskalkyle!F$6)/100,
IF($F323=TiltakstyperKostnadskalkyle!$B$7,($J323*TiltakstyperKostnadskalkyle!F$7)/100,
IF($F323=TiltakstyperKostnadskalkyle!$B$8,($J323*TiltakstyperKostnadskalkyle!F$8)/100,
IF($F323=TiltakstyperKostnadskalkyle!$B$9,($J323*TiltakstyperKostnadskalkyle!F$9)/100,
IF($F323=TiltakstyperKostnadskalkyle!$B$10,($J323*TiltakstyperKostnadskalkyle!F$10)/100,
IF($F323=TiltakstyperKostnadskalkyle!$B$11,($J323*TiltakstyperKostnadskalkyle!F$11)/100,
IF($F323=TiltakstyperKostnadskalkyle!$B$12,($J323*TiltakstyperKostnadskalkyle!F$12)/100,
IF($F323=TiltakstyperKostnadskalkyle!$B$13,($J323*TiltakstyperKostnadskalkyle!F$13)/100,
IF($F323=TiltakstyperKostnadskalkyle!$B$14,($J323*TiltakstyperKostnadskalkyle!F$14)/100,
IF($F323=TiltakstyperKostnadskalkyle!$B$15,($J323*TiltakstyperKostnadskalkyle!F$15)/100,
"0")))))))))))</f>
        <v>0</v>
      </c>
      <c r="N323" s="18" t="str">
        <f>IF($F323=TiltakstyperKostnadskalkyle!$B$5,($J323*TiltakstyperKostnadskalkyle!G$5)/100,
IF($F323=TiltakstyperKostnadskalkyle!$B$6,($J323*TiltakstyperKostnadskalkyle!G$6)/100,
IF($F323=TiltakstyperKostnadskalkyle!$B$7,($J323*TiltakstyperKostnadskalkyle!G$7)/100,
IF($F323=TiltakstyperKostnadskalkyle!$B$8,($J323*TiltakstyperKostnadskalkyle!G$8)/100,
IF($F323=TiltakstyperKostnadskalkyle!$B$9,($J323*TiltakstyperKostnadskalkyle!G$9)/100,
IF($F323=TiltakstyperKostnadskalkyle!$B$10,($J323*TiltakstyperKostnadskalkyle!G$10)/100,
IF($F323=TiltakstyperKostnadskalkyle!$B$11,($J323*TiltakstyperKostnadskalkyle!G$11)/100,
IF($F323=TiltakstyperKostnadskalkyle!$B$12,($J323*TiltakstyperKostnadskalkyle!G$12)/100,
IF($F323=TiltakstyperKostnadskalkyle!$B$13,($J323*TiltakstyperKostnadskalkyle!G$13)/100,
IF($F323=TiltakstyperKostnadskalkyle!$B$14,($J323*TiltakstyperKostnadskalkyle!G$14)/100,
IF($F323=TiltakstyperKostnadskalkyle!$B$15,($J323*TiltakstyperKostnadskalkyle!G$15)/100,
"0")))))))))))</f>
        <v>0</v>
      </c>
      <c r="O323" s="18" t="str">
        <f>IF($F323=TiltakstyperKostnadskalkyle!$B$5,($J323*TiltakstyperKostnadskalkyle!H$5)/100,
IF($F323=TiltakstyperKostnadskalkyle!$B$6,($J323*TiltakstyperKostnadskalkyle!H$6)/100,
IF($F323=TiltakstyperKostnadskalkyle!$B$7,($J323*TiltakstyperKostnadskalkyle!H$7)/100,
IF($F323=TiltakstyperKostnadskalkyle!$B$8,($J323*TiltakstyperKostnadskalkyle!H$8)/100,
IF($F323=TiltakstyperKostnadskalkyle!$B$9,($J323*TiltakstyperKostnadskalkyle!H$9)/100,
IF($F323=TiltakstyperKostnadskalkyle!$B$10,($J323*TiltakstyperKostnadskalkyle!H$10)/100,
IF($F323=TiltakstyperKostnadskalkyle!$B$11,($J323*TiltakstyperKostnadskalkyle!H$11)/100,
IF($F323=TiltakstyperKostnadskalkyle!$B$12,($J323*TiltakstyperKostnadskalkyle!H$12)/100,
IF($F323=TiltakstyperKostnadskalkyle!$B$13,($J323*TiltakstyperKostnadskalkyle!H$13)/100,
IF($F323=TiltakstyperKostnadskalkyle!$B$14,($J323*TiltakstyperKostnadskalkyle!H$14)/100,
IF($F323=TiltakstyperKostnadskalkyle!$B$15,($J323*TiltakstyperKostnadskalkyle!H$15)/100,
"0")))))))))))</f>
        <v>0</v>
      </c>
      <c r="P323" s="18" t="str">
        <f>IF($F323=TiltakstyperKostnadskalkyle!$B$5,($J323*TiltakstyperKostnadskalkyle!I$5)/100,
IF($F323=TiltakstyperKostnadskalkyle!$B$6,($J323*TiltakstyperKostnadskalkyle!I$6)/100,
IF($F323=TiltakstyperKostnadskalkyle!$B$7,($J323*TiltakstyperKostnadskalkyle!I$7)/100,
IF($F323=TiltakstyperKostnadskalkyle!$B$8,($J323*TiltakstyperKostnadskalkyle!I$8)/100,
IF($F323=TiltakstyperKostnadskalkyle!$B$9,($J323*TiltakstyperKostnadskalkyle!I$9)/100,
IF($F323=TiltakstyperKostnadskalkyle!$B$10,($J323*TiltakstyperKostnadskalkyle!I$10)/100,
IF($F323=TiltakstyperKostnadskalkyle!$B$11,($J323*TiltakstyperKostnadskalkyle!I$11)/100,
IF($F323=TiltakstyperKostnadskalkyle!$B$12,($J323*TiltakstyperKostnadskalkyle!I$12)/100,
IF($F323=TiltakstyperKostnadskalkyle!$B$13,($J323*TiltakstyperKostnadskalkyle!I$13)/100,
IF($F323=TiltakstyperKostnadskalkyle!$B$14,($J323*TiltakstyperKostnadskalkyle!I$14)/100,
IF($F323=TiltakstyperKostnadskalkyle!$B$15,($J323*TiltakstyperKostnadskalkyle!I$15)/100,
"0")))))))))))</f>
        <v>0</v>
      </c>
      <c r="Q323" s="18">
        <f t="shared" si="15"/>
        <v>0</v>
      </c>
      <c r="R323" s="18" t="str">
        <f>IF($F323=TiltakstyperKostnadskalkyle!$B$5,($J323*TiltakstyperKostnadskalkyle!K$5)/100,
IF($F323=TiltakstyperKostnadskalkyle!$B$6,($J323*TiltakstyperKostnadskalkyle!K$6)/100,
IF($F323=TiltakstyperKostnadskalkyle!$B$8,($J323*TiltakstyperKostnadskalkyle!K$8)/100,
IF($F323=TiltakstyperKostnadskalkyle!$B$9,($J323*TiltakstyperKostnadskalkyle!K$9)/100,
IF($F323=TiltakstyperKostnadskalkyle!$B$10,($J323*TiltakstyperKostnadskalkyle!K$10)/100,
IF($F323=TiltakstyperKostnadskalkyle!$B$11,($J323*TiltakstyperKostnadskalkyle!K$11)/100,
IF($F323=TiltakstyperKostnadskalkyle!$B$12,($J323*TiltakstyperKostnadskalkyle!K$12)/100,
IF($F323=TiltakstyperKostnadskalkyle!$B$13,($J323*TiltakstyperKostnadskalkyle!K$13)/100,
IF($F323=TiltakstyperKostnadskalkyle!$B$14,($J323*TiltakstyperKostnadskalkyle!K$14)/100,
"0")))))))))</f>
        <v>0</v>
      </c>
      <c r="S323" s="18">
        <f t="shared" si="16"/>
        <v>0</v>
      </c>
      <c r="T323" s="18" t="str">
        <f>IF($F323=TiltakstyperKostnadskalkyle!$B$5,($J323*TiltakstyperKostnadskalkyle!M$5)/100,
IF($F323=TiltakstyperKostnadskalkyle!$B$6,($J323*TiltakstyperKostnadskalkyle!M$6)/100,
IF($F323=TiltakstyperKostnadskalkyle!$B$7,($J323*TiltakstyperKostnadskalkyle!M$7)/100,
IF($F323=TiltakstyperKostnadskalkyle!$B$8,($J323*TiltakstyperKostnadskalkyle!M$8)/100,
IF($F323=TiltakstyperKostnadskalkyle!$B$9,($J323*TiltakstyperKostnadskalkyle!M$9)/100,
IF($F323=TiltakstyperKostnadskalkyle!$B$10,($J323*TiltakstyperKostnadskalkyle!M$10)/100,
IF($F323=TiltakstyperKostnadskalkyle!$B$11,($J323*TiltakstyperKostnadskalkyle!M$11)/100,
IF($F323=TiltakstyperKostnadskalkyle!$B$12,($J323*TiltakstyperKostnadskalkyle!M$12)/100,
IF($F323=TiltakstyperKostnadskalkyle!$B$13,($J323*TiltakstyperKostnadskalkyle!M$13)/100,
IF($F323=TiltakstyperKostnadskalkyle!$B$14,($J323*TiltakstyperKostnadskalkyle!M$14)/100,
IF($F323=TiltakstyperKostnadskalkyle!$B$15,($J323*TiltakstyperKostnadskalkyle!M$15)/100,
"0")))))))))))</f>
        <v>0</v>
      </c>
      <c r="U323" s="32"/>
      <c r="V323" s="32"/>
      <c r="W323" s="18" t="str">
        <f>IF($F323=TiltakstyperKostnadskalkyle!$B$5,($J323*TiltakstyperKostnadskalkyle!P$5)/100,
IF($F323=TiltakstyperKostnadskalkyle!$B$6,($J323*TiltakstyperKostnadskalkyle!P$6)/100,
IF($F323=TiltakstyperKostnadskalkyle!$B$7,($J323*TiltakstyperKostnadskalkyle!P$7)/100,
IF($F323=TiltakstyperKostnadskalkyle!$B$8,($J323*TiltakstyperKostnadskalkyle!P$8)/100,
IF($F323=TiltakstyperKostnadskalkyle!$B$9,($J323*TiltakstyperKostnadskalkyle!P$9)/100,
IF($F323=TiltakstyperKostnadskalkyle!$B$10,($J323*TiltakstyperKostnadskalkyle!P$10)/100,
IF($F323=TiltakstyperKostnadskalkyle!$B$11,($J323*TiltakstyperKostnadskalkyle!P$11)/100,
IF($F323=TiltakstyperKostnadskalkyle!$B$12,($J323*TiltakstyperKostnadskalkyle!P$12)/100,
IF($F323=TiltakstyperKostnadskalkyle!$B$13,($J323*TiltakstyperKostnadskalkyle!P$13)/100,
IF($F323=TiltakstyperKostnadskalkyle!$B$14,($J323*TiltakstyperKostnadskalkyle!P$14)/100,
IF($F323=TiltakstyperKostnadskalkyle!$B$15,($J323*TiltakstyperKostnadskalkyle!P$15)/100,
"0")))))))))))</f>
        <v>0</v>
      </c>
      <c r="Y323" s="223"/>
    </row>
    <row r="324" spans="2:25" ht="14.45" customHeight="1" x14ac:dyDescent="0.25">
      <c r="B324" s="20" t="s">
        <v>25</v>
      </c>
      <c r="C324" s="22"/>
      <c r="D324" s="22"/>
      <c r="E324" s="22"/>
      <c r="F324" s="39"/>
      <c r="G324" s="22"/>
      <c r="H324" s="23"/>
      <c r="I324" s="27"/>
      <c r="J324" s="18">
        <f>IF(F324=TiltakstyperKostnadskalkyle!$B$5,TiltakstyperKostnadskalkyle!$R$5*Handlingsplan!H324,
IF(F324=TiltakstyperKostnadskalkyle!$B$6,TiltakstyperKostnadskalkyle!$R$6*Handlingsplan!H324,
IF(F324=TiltakstyperKostnadskalkyle!$B$7,TiltakstyperKostnadskalkyle!$R$7*Handlingsplan!H324,
IF(F324=TiltakstyperKostnadskalkyle!$B$8,TiltakstyperKostnadskalkyle!$R$8*Handlingsplan!H324,
IF(F324=TiltakstyperKostnadskalkyle!$B$9,TiltakstyperKostnadskalkyle!$R$9*Handlingsplan!H324,
IF(F324=TiltakstyperKostnadskalkyle!$B$10,TiltakstyperKostnadskalkyle!$R$10*Handlingsplan!H324,
IF(F324=TiltakstyperKostnadskalkyle!$B$11,TiltakstyperKostnadskalkyle!$R$11*Handlingsplan!H324,
IF(F324=TiltakstyperKostnadskalkyle!$B$12,TiltakstyperKostnadskalkyle!$R$12*Handlingsplan!H324,
IF(F324=TiltakstyperKostnadskalkyle!$B$13,TiltakstyperKostnadskalkyle!$R$13*Handlingsplan!H324,
IF(F324=TiltakstyperKostnadskalkyle!$B$14,TiltakstyperKostnadskalkyle!$R$14*Handlingsplan!H324,
IF(F324=TiltakstyperKostnadskalkyle!$B$15,TiltakstyperKostnadskalkyle!$R$15*Handlingsplan!H324,
0)))))))))))</f>
        <v>0</v>
      </c>
      <c r="K324" s="18" t="str">
        <f>IF($F324=TiltakstyperKostnadskalkyle!$B$5,($J324*TiltakstyperKostnadskalkyle!D$5)/100,
IF($F324=TiltakstyperKostnadskalkyle!$B$6,($J324*TiltakstyperKostnadskalkyle!D$6)/100,
IF($F324=TiltakstyperKostnadskalkyle!$B$7,($J324*TiltakstyperKostnadskalkyle!D$7)/100,
IF($F324=TiltakstyperKostnadskalkyle!$B$8,($J324*TiltakstyperKostnadskalkyle!D$8)/100,
IF($F324=TiltakstyperKostnadskalkyle!$B$9,($J324*TiltakstyperKostnadskalkyle!D$9)/100,
IF($F324=TiltakstyperKostnadskalkyle!$B$10,($J324*TiltakstyperKostnadskalkyle!D$10)/100,
IF($F324=TiltakstyperKostnadskalkyle!$B$11,($J324*TiltakstyperKostnadskalkyle!D$11)/100,
IF($F324=TiltakstyperKostnadskalkyle!$B$12,($J324*TiltakstyperKostnadskalkyle!D$12)/100,
IF($F324=TiltakstyperKostnadskalkyle!$B$13,($J324*TiltakstyperKostnadskalkyle!D$13)/100,
IF($F324=TiltakstyperKostnadskalkyle!$B$14,($J324*TiltakstyperKostnadskalkyle!D$14)/100,
IF($F324=TiltakstyperKostnadskalkyle!$B$15,($J324*TiltakstyperKostnadskalkyle!D$15)/100,
"0")))))))))))</f>
        <v>0</v>
      </c>
      <c r="L324" s="18" t="str">
        <f>IF($F324=TiltakstyperKostnadskalkyle!$B$5,($J324*TiltakstyperKostnadskalkyle!E$5)/100,
IF($F324=TiltakstyperKostnadskalkyle!$B$6,($J324*TiltakstyperKostnadskalkyle!E$6)/100,
IF($F324=TiltakstyperKostnadskalkyle!$B$7,($J324*TiltakstyperKostnadskalkyle!E$7)/100,
IF($F324=TiltakstyperKostnadskalkyle!$B$8,($J324*TiltakstyperKostnadskalkyle!E$8)/100,
IF($F324=TiltakstyperKostnadskalkyle!$B$9,($J324*TiltakstyperKostnadskalkyle!E$9)/100,
IF($F324=TiltakstyperKostnadskalkyle!$B$10,($J324*TiltakstyperKostnadskalkyle!E$10)/100,
IF($F324=TiltakstyperKostnadskalkyle!$B$11,($J324*TiltakstyperKostnadskalkyle!E$11)/100,
IF($F324=TiltakstyperKostnadskalkyle!$B$12,($J324*TiltakstyperKostnadskalkyle!E$12)/100,
IF($F324=TiltakstyperKostnadskalkyle!$B$13,($J324*TiltakstyperKostnadskalkyle!E$13)/100,
IF($F324=TiltakstyperKostnadskalkyle!$B$14,($J324*TiltakstyperKostnadskalkyle!E$14)/100,
IF($F324=TiltakstyperKostnadskalkyle!$B$15,($J324*TiltakstyperKostnadskalkyle!E$15)/100,
"0")))))))))))</f>
        <v>0</v>
      </c>
      <c r="M324" s="18" t="str">
        <f>IF($F324=TiltakstyperKostnadskalkyle!$B$5,($J324*TiltakstyperKostnadskalkyle!F$5)/100,
IF($F324=TiltakstyperKostnadskalkyle!$B$6,($J324*TiltakstyperKostnadskalkyle!F$6)/100,
IF($F324=TiltakstyperKostnadskalkyle!$B$7,($J324*TiltakstyperKostnadskalkyle!F$7)/100,
IF($F324=TiltakstyperKostnadskalkyle!$B$8,($J324*TiltakstyperKostnadskalkyle!F$8)/100,
IF($F324=TiltakstyperKostnadskalkyle!$B$9,($J324*TiltakstyperKostnadskalkyle!F$9)/100,
IF($F324=TiltakstyperKostnadskalkyle!$B$10,($J324*TiltakstyperKostnadskalkyle!F$10)/100,
IF($F324=TiltakstyperKostnadskalkyle!$B$11,($J324*TiltakstyperKostnadskalkyle!F$11)/100,
IF($F324=TiltakstyperKostnadskalkyle!$B$12,($J324*TiltakstyperKostnadskalkyle!F$12)/100,
IF($F324=TiltakstyperKostnadskalkyle!$B$13,($J324*TiltakstyperKostnadskalkyle!F$13)/100,
IF($F324=TiltakstyperKostnadskalkyle!$B$14,($J324*TiltakstyperKostnadskalkyle!F$14)/100,
IF($F324=TiltakstyperKostnadskalkyle!$B$15,($J324*TiltakstyperKostnadskalkyle!F$15)/100,
"0")))))))))))</f>
        <v>0</v>
      </c>
      <c r="N324" s="18" t="str">
        <f>IF($F324=TiltakstyperKostnadskalkyle!$B$5,($J324*TiltakstyperKostnadskalkyle!G$5)/100,
IF($F324=TiltakstyperKostnadskalkyle!$B$6,($J324*TiltakstyperKostnadskalkyle!G$6)/100,
IF($F324=TiltakstyperKostnadskalkyle!$B$7,($J324*TiltakstyperKostnadskalkyle!G$7)/100,
IF($F324=TiltakstyperKostnadskalkyle!$B$8,($J324*TiltakstyperKostnadskalkyle!G$8)/100,
IF($F324=TiltakstyperKostnadskalkyle!$B$9,($J324*TiltakstyperKostnadskalkyle!G$9)/100,
IF($F324=TiltakstyperKostnadskalkyle!$B$10,($J324*TiltakstyperKostnadskalkyle!G$10)/100,
IF($F324=TiltakstyperKostnadskalkyle!$B$11,($J324*TiltakstyperKostnadskalkyle!G$11)/100,
IF($F324=TiltakstyperKostnadskalkyle!$B$12,($J324*TiltakstyperKostnadskalkyle!G$12)/100,
IF($F324=TiltakstyperKostnadskalkyle!$B$13,($J324*TiltakstyperKostnadskalkyle!G$13)/100,
IF($F324=TiltakstyperKostnadskalkyle!$B$14,($J324*TiltakstyperKostnadskalkyle!G$14)/100,
IF($F324=TiltakstyperKostnadskalkyle!$B$15,($J324*TiltakstyperKostnadskalkyle!G$15)/100,
"0")))))))))))</f>
        <v>0</v>
      </c>
      <c r="O324" s="18" t="str">
        <f>IF($F324=TiltakstyperKostnadskalkyle!$B$5,($J324*TiltakstyperKostnadskalkyle!H$5)/100,
IF($F324=TiltakstyperKostnadskalkyle!$B$6,($J324*TiltakstyperKostnadskalkyle!H$6)/100,
IF($F324=TiltakstyperKostnadskalkyle!$B$7,($J324*TiltakstyperKostnadskalkyle!H$7)/100,
IF($F324=TiltakstyperKostnadskalkyle!$B$8,($J324*TiltakstyperKostnadskalkyle!H$8)/100,
IF($F324=TiltakstyperKostnadskalkyle!$B$9,($J324*TiltakstyperKostnadskalkyle!H$9)/100,
IF($F324=TiltakstyperKostnadskalkyle!$B$10,($J324*TiltakstyperKostnadskalkyle!H$10)/100,
IF($F324=TiltakstyperKostnadskalkyle!$B$11,($J324*TiltakstyperKostnadskalkyle!H$11)/100,
IF($F324=TiltakstyperKostnadskalkyle!$B$12,($J324*TiltakstyperKostnadskalkyle!H$12)/100,
IF($F324=TiltakstyperKostnadskalkyle!$B$13,($J324*TiltakstyperKostnadskalkyle!H$13)/100,
IF($F324=TiltakstyperKostnadskalkyle!$B$14,($J324*TiltakstyperKostnadskalkyle!H$14)/100,
IF($F324=TiltakstyperKostnadskalkyle!$B$15,($J324*TiltakstyperKostnadskalkyle!H$15)/100,
"0")))))))))))</f>
        <v>0</v>
      </c>
      <c r="P324" s="18" t="str">
        <f>IF($F324=TiltakstyperKostnadskalkyle!$B$5,($J324*TiltakstyperKostnadskalkyle!I$5)/100,
IF($F324=TiltakstyperKostnadskalkyle!$B$6,($J324*TiltakstyperKostnadskalkyle!I$6)/100,
IF($F324=TiltakstyperKostnadskalkyle!$B$7,($J324*TiltakstyperKostnadskalkyle!I$7)/100,
IF($F324=TiltakstyperKostnadskalkyle!$B$8,($J324*TiltakstyperKostnadskalkyle!I$8)/100,
IF($F324=TiltakstyperKostnadskalkyle!$B$9,($J324*TiltakstyperKostnadskalkyle!I$9)/100,
IF($F324=TiltakstyperKostnadskalkyle!$B$10,($J324*TiltakstyperKostnadskalkyle!I$10)/100,
IF($F324=TiltakstyperKostnadskalkyle!$B$11,($J324*TiltakstyperKostnadskalkyle!I$11)/100,
IF($F324=TiltakstyperKostnadskalkyle!$B$12,($J324*TiltakstyperKostnadskalkyle!I$12)/100,
IF($F324=TiltakstyperKostnadskalkyle!$B$13,($J324*TiltakstyperKostnadskalkyle!I$13)/100,
IF($F324=TiltakstyperKostnadskalkyle!$B$14,($J324*TiltakstyperKostnadskalkyle!I$14)/100,
IF($F324=TiltakstyperKostnadskalkyle!$B$15,($J324*TiltakstyperKostnadskalkyle!I$15)/100,
"0")))))))))))</f>
        <v>0</v>
      </c>
      <c r="Q324" s="18">
        <f t="shared" si="15"/>
        <v>0</v>
      </c>
      <c r="R324" s="18" t="str">
        <f>IF($F324=TiltakstyperKostnadskalkyle!$B$5,($J324*TiltakstyperKostnadskalkyle!K$5)/100,
IF($F324=TiltakstyperKostnadskalkyle!$B$6,($J324*TiltakstyperKostnadskalkyle!K$6)/100,
IF($F324=TiltakstyperKostnadskalkyle!$B$8,($J324*TiltakstyperKostnadskalkyle!K$8)/100,
IF($F324=TiltakstyperKostnadskalkyle!$B$9,($J324*TiltakstyperKostnadskalkyle!K$9)/100,
IF($F324=TiltakstyperKostnadskalkyle!$B$10,($J324*TiltakstyperKostnadskalkyle!K$10)/100,
IF($F324=TiltakstyperKostnadskalkyle!$B$11,($J324*TiltakstyperKostnadskalkyle!K$11)/100,
IF($F324=TiltakstyperKostnadskalkyle!$B$12,($J324*TiltakstyperKostnadskalkyle!K$12)/100,
IF($F324=TiltakstyperKostnadskalkyle!$B$13,($J324*TiltakstyperKostnadskalkyle!K$13)/100,
IF($F324=TiltakstyperKostnadskalkyle!$B$14,($J324*TiltakstyperKostnadskalkyle!K$14)/100,
"0")))))))))</f>
        <v>0</v>
      </c>
      <c r="S324" s="18">
        <f t="shared" si="16"/>
        <v>0</v>
      </c>
      <c r="T324" s="18" t="str">
        <f>IF($F324=TiltakstyperKostnadskalkyle!$B$5,($J324*TiltakstyperKostnadskalkyle!M$5)/100,
IF($F324=TiltakstyperKostnadskalkyle!$B$6,($J324*TiltakstyperKostnadskalkyle!M$6)/100,
IF($F324=TiltakstyperKostnadskalkyle!$B$7,($J324*TiltakstyperKostnadskalkyle!M$7)/100,
IF($F324=TiltakstyperKostnadskalkyle!$B$8,($J324*TiltakstyperKostnadskalkyle!M$8)/100,
IF($F324=TiltakstyperKostnadskalkyle!$B$9,($J324*TiltakstyperKostnadskalkyle!M$9)/100,
IF($F324=TiltakstyperKostnadskalkyle!$B$10,($J324*TiltakstyperKostnadskalkyle!M$10)/100,
IF($F324=TiltakstyperKostnadskalkyle!$B$11,($J324*TiltakstyperKostnadskalkyle!M$11)/100,
IF($F324=TiltakstyperKostnadskalkyle!$B$12,($J324*TiltakstyperKostnadskalkyle!M$12)/100,
IF($F324=TiltakstyperKostnadskalkyle!$B$13,($J324*TiltakstyperKostnadskalkyle!M$13)/100,
IF($F324=TiltakstyperKostnadskalkyle!$B$14,($J324*TiltakstyperKostnadskalkyle!M$14)/100,
IF($F324=TiltakstyperKostnadskalkyle!$B$15,($J324*TiltakstyperKostnadskalkyle!M$15)/100,
"0")))))))))))</f>
        <v>0</v>
      </c>
      <c r="U324" s="32"/>
      <c r="V324" s="32"/>
      <c r="W324" s="18" t="str">
        <f>IF($F324=TiltakstyperKostnadskalkyle!$B$5,($J324*TiltakstyperKostnadskalkyle!P$5)/100,
IF($F324=TiltakstyperKostnadskalkyle!$B$6,($J324*TiltakstyperKostnadskalkyle!P$6)/100,
IF($F324=TiltakstyperKostnadskalkyle!$B$7,($J324*TiltakstyperKostnadskalkyle!P$7)/100,
IF($F324=TiltakstyperKostnadskalkyle!$B$8,($J324*TiltakstyperKostnadskalkyle!P$8)/100,
IF($F324=TiltakstyperKostnadskalkyle!$B$9,($J324*TiltakstyperKostnadskalkyle!P$9)/100,
IF($F324=TiltakstyperKostnadskalkyle!$B$10,($J324*TiltakstyperKostnadskalkyle!P$10)/100,
IF($F324=TiltakstyperKostnadskalkyle!$B$11,($J324*TiltakstyperKostnadskalkyle!P$11)/100,
IF($F324=TiltakstyperKostnadskalkyle!$B$12,($J324*TiltakstyperKostnadskalkyle!P$12)/100,
IF($F324=TiltakstyperKostnadskalkyle!$B$13,($J324*TiltakstyperKostnadskalkyle!P$13)/100,
IF($F324=TiltakstyperKostnadskalkyle!$B$14,($J324*TiltakstyperKostnadskalkyle!P$14)/100,
IF($F324=TiltakstyperKostnadskalkyle!$B$15,($J324*TiltakstyperKostnadskalkyle!P$15)/100,
"0")))))))))))</f>
        <v>0</v>
      </c>
      <c r="Y324" s="223"/>
    </row>
    <row r="325" spans="2:25" ht="14.45" customHeight="1" x14ac:dyDescent="0.25">
      <c r="B325" s="20" t="s">
        <v>25</v>
      </c>
      <c r="C325" s="22"/>
      <c r="D325" s="22"/>
      <c r="E325" s="22"/>
      <c r="F325" s="39"/>
      <c r="G325" s="22"/>
      <c r="H325" s="23"/>
      <c r="I325" s="27"/>
      <c r="J325" s="18">
        <f>IF(F325=TiltakstyperKostnadskalkyle!$B$5,TiltakstyperKostnadskalkyle!$R$5*Handlingsplan!H325,
IF(F325=TiltakstyperKostnadskalkyle!$B$6,TiltakstyperKostnadskalkyle!$R$6*Handlingsplan!H325,
IF(F325=TiltakstyperKostnadskalkyle!$B$7,TiltakstyperKostnadskalkyle!$R$7*Handlingsplan!H325,
IF(F325=TiltakstyperKostnadskalkyle!$B$8,TiltakstyperKostnadskalkyle!$R$8*Handlingsplan!H325,
IF(F325=TiltakstyperKostnadskalkyle!$B$9,TiltakstyperKostnadskalkyle!$R$9*Handlingsplan!H325,
IF(F325=TiltakstyperKostnadskalkyle!$B$10,TiltakstyperKostnadskalkyle!$R$10*Handlingsplan!H325,
IF(F325=TiltakstyperKostnadskalkyle!$B$11,TiltakstyperKostnadskalkyle!$R$11*Handlingsplan!H325,
IF(F325=TiltakstyperKostnadskalkyle!$B$12,TiltakstyperKostnadskalkyle!$R$12*Handlingsplan!H325,
IF(F325=TiltakstyperKostnadskalkyle!$B$13,TiltakstyperKostnadskalkyle!$R$13*Handlingsplan!H325,
IF(F325=TiltakstyperKostnadskalkyle!$B$14,TiltakstyperKostnadskalkyle!$R$14*Handlingsplan!H325,
IF(F325=TiltakstyperKostnadskalkyle!$B$15,TiltakstyperKostnadskalkyle!$R$15*Handlingsplan!H325,
0)))))))))))</f>
        <v>0</v>
      </c>
      <c r="K325" s="18" t="str">
        <f>IF($F325=TiltakstyperKostnadskalkyle!$B$5,($J325*TiltakstyperKostnadskalkyle!D$5)/100,
IF($F325=TiltakstyperKostnadskalkyle!$B$6,($J325*TiltakstyperKostnadskalkyle!D$6)/100,
IF($F325=TiltakstyperKostnadskalkyle!$B$7,($J325*TiltakstyperKostnadskalkyle!D$7)/100,
IF($F325=TiltakstyperKostnadskalkyle!$B$8,($J325*TiltakstyperKostnadskalkyle!D$8)/100,
IF($F325=TiltakstyperKostnadskalkyle!$B$9,($J325*TiltakstyperKostnadskalkyle!D$9)/100,
IF($F325=TiltakstyperKostnadskalkyle!$B$10,($J325*TiltakstyperKostnadskalkyle!D$10)/100,
IF($F325=TiltakstyperKostnadskalkyle!$B$11,($J325*TiltakstyperKostnadskalkyle!D$11)/100,
IF($F325=TiltakstyperKostnadskalkyle!$B$12,($J325*TiltakstyperKostnadskalkyle!D$12)/100,
IF($F325=TiltakstyperKostnadskalkyle!$B$13,($J325*TiltakstyperKostnadskalkyle!D$13)/100,
IF($F325=TiltakstyperKostnadskalkyle!$B$14,($J325*TiltakstyperKostnadskalkyle!D$14)/100,
IF($F325=TiltakstyperKostnadskalkyle!$B$15,($J325*TiltakstyperKostnadskalkyle!D$15)/100,
"0")))))))))))</f>
        <v>0</v>
      </c>
      <c r="L325" s="18" t="str">
        <f>IF($F325=TiltakstyperKostnadskalkyle!$B$5,($J325*TiltakstyperKostnadskalkyle!E$5)/100,
IF($F325=TiltakstyperKostnadskalkyle!$B$6,($J325*TiltakstyperKostnadskalkyle!E$6)/100,
IF($F325=TiltakstyperKostnadskalkyle!$B$7,($J325*TiltakstyperKostnadskalkyle!E$7)/100,
IF($F325=TiltakstyperKostnadskalkyle!$B$8,($J325*TiltakstyperKostnadskalkyle!E$8)/100,
IF($F325=TiltakstyperKostnadskalkyle!$B$9,($J325*TiltakstyperKostnadskalkyle!E$9)/100,
IF($F325=TiltakstyperKostnadskalkyle!$B$10,($J325*TiltakstyperKostnadskalkyle!E$10)/100,
IF($F325=TiltakstyperKostnadskalkyle!$B$11,($J325*TiltakstyperKostnadskalkyle!E$11)/100,
IF($F325=TiltakstyperKostnadskalkyle!$B$12,($J325*TiltakstyperKostnadskalkyle!E$12)/100,
IF($F325=TiltakstyperKostnadskalkyle!$B$13,($J325*TiltakstyperKostnadskalkyle!E$13)/100,
IF($F325=TiltakstyperKostnadskalkyle!$B$14,($J325*TiltakstyperKostnadskalkyle!E$14)/100,
IF($F325=TiltakstyperKostnadskalkyle!$B$15,($J325*TiltakstyperKostnadskalkyle!E$15)/100,
"0")))))))))))</f>
        <v>0</v>
      </c>
      <c r="M325" s="18" t="str">
        <f>IF($F325=TiltakstyperKostnadskalkyle!$B$5,($J325*TiltakstyperKostnadskalkyle!F$5)/100,
IF($F325=TiltakstyperKostnadskalkyle!$B$6,($J325*TiltakstyperKostnadskalkyle!F$6)/100,
IF($F325=TiltakstyperKostnadskalkyle!$B$7,($J325*TiltakstyperKostnadskalkyle!F$7)/100,
IF($F325=TiltakstyperKostnadskalkyle!$B$8,($J325*TiltakstyperKostnadskalkyle!F$8)/100,
IF($F325=TiltakstyperKostnadskalkyle!$B$9,($J325*TiltakstyperKostnadskalkyle!F$9)/100,
IF($F325=TiltakstyperKostnadskalkyle!$B$10,($J325*TiltakstyperKostnadskalkyle!F$10)/100,
IF($F325=TiltakstyperKostnadskalkyle!$B$11,($J325*TiltakstyperKostnadskalkyle!F$11)/100,
IF($F325=TiltakstyperKostnadskalkyle!$B$12,($J325*TiltakstyperKostnadskalkyle!F$12)/100,
IF($F325=TiltakstyperKostnadskalkyle!$B$13,($J325*TiltakstyperKostnadskalkyle!F$13)/100,
IF($F325=TiltakstyperKostnadskalkyle!$B$14,($J325*TiltakstyperKostnadskalkyle!F$14)/100,
IF($F325=TiltakstyperKostnadskalkyle!$B$15,($J325*TiltakstyperKostnadskalkyle!F$15)/100,
"0")))))))))))</f>
        <v>0</v>
      </c>
      <c r="N325" s="18" t="str">
        <f>IF($F325=TiltakstyperKostnadskalkyle!$B$5,($J325*TiltakstyperKostnadskalkyle!G$5)/100,
IF($F325=TiltakstyperKostnadskalkyle!$B$6,($J325*TiltakstyperKostnadskalkyle!G$6)/100,
IF($F325=TiltakstyperKostnadskalkyle!$B$7,($J325*TiltakstyperKostnadskalkyle!G$7)/100,
IF($F325=TiltakstyperKostnadskalkyle!$B$8,($J325*TiltakstyperKostnadskalkyle!G$8)/100,
IF($F325=TiltakstyperKostnadskalkyle!$B$9,($J325*TiltakstyperKostnadskalkyle!G$9)/100,
IF($F325=TiltakstyperKostnadskalkyle!$B$10,($J325*TiltakstyperKostnadskalkyle!G$10)/100,
IF($F325=TiltakstyperKostnadskalkyle!$B$11,($J325*TiltakstyperKostnadskalkyle!G$11)/100,
IF($F325=TiltakstyperKostnadskalkyle!$B$12,($J325*TiltakstyperKostnadskalkyle!G$12)/100,
IF($F325=TiltakstyperKostnadskalkyle!$B$13,($J325*TiltakstyperKostnadskalkyle!G$13)/100,
IF($F325=TiltakstyperKostnadskalkyle!$B$14,($J325*TiltakstyperKostnadskalkyle!G$14)/100,
IF($F325=TiltakstyperKostnadskalkyle!$B$15,($J325*TiltakstyperKostnadskalkyle!G$15)/100,
"0")))))))))))</f>
        <v>0</v>
      </c>
      <c r="O325" s="18" t="str">
        <f>IF($F325=TiltakstyperKostnadskalkyle!$B$5,($J325*TiltakstyperKostnadskalkyle!H$5)/100,
IF($F325=TiltakstyperKostnadskalkyle!$B$6,($J325*TiltakstyperKostnadskalkyle!H$6)/100,
IF($F325=TiltakstyperKostnadskalkyle!$B$7,($J325*TiltakstyperKostnadskalkyle!H$7)/100,
IF($F325=TiltakstyperKostnadskalkyle!$B$8,($J325*TiltakstyperKostnadskalkyle!H$8)/100,
IF($F325=TiltakstyperKostnadskalkyle!$B$9,($J325*TiltakstyperKostnadskalkyle!H$9)/100,
IF($F325=TiltakstyperKostnadskalkyle!$B$10,($J325*TiltakstyperKostnadskalkyle!H$10)/100,
IF($F325=TiltakstyperKostnadskalkyle!$B$11,($J325*TiltakstyperKostnadskalkyle!H$11)/100,
IF($F325=TiltakstyperKostnadskalkyle!$B$12,($J325*TiltakstyperKostnadskalkyle!H$12)/100,
IF($F325=TiltakstyperKostnadskalkyle!$B$13,($J325*TiltakstyperKostnadskalkyle!H$13)/100,
IF($F325=TiltakstyperKostnadskalkyle!$B$14,($J325*TiltakstyperKostnadskalkyle!H$14)/100,
IF($F325=TiltakstyperKostnadskalkyle!$B$15,($J325*TiltakstyperKostnadskalkyle!H$15)/100,
"0")))))))))))</f>
        <v>0</v>
      </c>
      <c r="P325" s="18" t="str">
        <f>IF($F325=TiltakstyperKostnadskalkyle!$B$5,($J325*TiltakstyperKostnadskalkyle!I$5)/100,
IF($F325=TiltakstyperKostnadskalkyle!$B$6,($J325*TiltakstyperKostnadskalkyle!I$6)/100,
IF($F325=TiltakstyperKostnadskalkyle!$B$7,($J325*TiltakstyperKostnadskalkyle!I$7)/100,
IF($F325=TiltakstyperKostnadskalkyle!$B$8,($J325*TiltakstyperKostnadskalkyle!I$8)/100,
IF($F325=TiltakstyperKostnadskalkyle!$B$9,($J325*TiltakstyperKostnadskalkyle!I$9)/100,
IF($F325=TiltakstyperKostnadskalkyle!$B$10,($J325*TiltakstyperKostnadskalkyle!I$10)/100,
IF($F325=TiltakstyperKostnadskalkyle!$B$11,($J325*TiltakstyperKostnadskalkyle!I$11)/100,
IF($F325=TiltakstyperKostnadskalkyle!$B$12,($J325*TiltakstyperKostnadskalkyle!I$12)/100,
IF($F325=TiltakstyperKostnadskalkyle!$B$13,($J325*TiltakstyperKostnadskalkyle!I$13)/100,
IF($F325=TiltakstyperKostnadskalkyle!$B$14,($J325*TiltakstyperKostnadskalkyle!I$14)/100,
IF($F325=TiltakstyperKostnadskalkyle!$B$15,($J325*TiltakstyperKostnadskalkyle!I$15)/100,
"0")))))))))))</f>
        <v>0</v>
      </c>
      <c r="Q325" s="18">
        <f t="shared" si="15"/>
        <v>0</v>
      </c>
      <c r="R325" s="18" t="str">
        <f>IF($F325=TiltakstyperKostnadskalkyle!$B$5,($J325*TiltakstyperKostnadskalkyle!K$5)/100,
IF($F325=TiltakstyperKostnadskalkyle!$B$6,($J325*TiltakstyperKostnadskalkyle!K$6)/100,
IF($F325=TiltakstyperKostnadskalkyle!$B$8,($J325*TiltakstyperKostnadskalkyle!K$8)/100,
IF($F325=TiltakstyperKostnadskalkyle!$B$9,($J325*TiltakstyperKostnadskalkyle!K$9)/100,
IF($F325=TiltakstyperKostnadskalkyle!$B$10,($J325*TiltakstyperKostnadskalkyle!K$10)/100,
IF($F325=TiltakstyperKostnadskalkyle!$B$11,($J325*TiltakstyperKostnadskalkyle!K$11)/100,
IF($F325=TiltakstyperKostnadskalkyle!$B$12,($J325*TiltakstyperKostnadskalkyle!K$12)/100,
IF($F325=TiltakstyperKostnadskalkyle!$B$13,($J325*TiltakstyperKostnadskalkyle!K$13)/100,
IF($F325=TiltakstyperKostnadskalkyle!$B$14,($J325*TiltakstyperKostnadskalkyle!K$14)/100,
"0")))))))))</f>
        <v>0</v>
      </c>
      <c r="S325" s="18">
        <f t="shared" si="16"/>
        <v>0</v>
      </c>
      <c r="T325" s="18" t="str">
        <f>IF($F325=TiltakstyperKostnadskalkyle!$B$5,($J325*TiltakstyperKostnadskalkyle!M$5)/100,
IF($F325=TiltakstyperKostnadskalkyle!$B$6,($J325*TiltakstyperKostnadskalkyle!M$6)/100,
IF($F325=TiltakstyperKostnadskalkyle!$B$7,($J325*TiltakstyperKostnadskalkyle!M$7)/100,
IF($F325=TiltakstyperKostnadskalkyle!$B$8,($J325*TiltakstyperKostnadskalkyle!M$8)/100,
IF($F325=TiltakstyperKostnadskalkyle!$B$9,($J325*TiltakstyperKostnadskalkyle!M$9)/100,
IF($F325=TiltakstyperKostnadskalkyle!$B$10,($J325*TiltakstyperKostnadskalkyle!M$10)/100,
IF($F325=TiltakstyperKostnadskalkyle!$B$11,($J325*TiltakstyperKostnadskalkyle!M$11)/100,
IF($F325=TiltakstyperKostnadskalkyle!$B$12,($J325*TiltakstyperKostnadskalkyle!M$12)/100,
IF($F325=TiltakstyperKostnadskalkyle!$B$13,($J325*TiltakstyperKostnadskalkyle!M$13)/100,
IF($F325=TiltakstyperKostnadskalkyle!$B$14,($J325*TiltakstyperKostnadskalkyle!M$14)/100,
IF($F325=TiltakstyperKostnadskalkyle!$B$15,($J325*TiltakstyperKostnadskalkyle!M$15)/100,
"0")))))))))))</f>
        <v>0</v>
      </c>
      <c r="U325" s="32"/>
      <c r="V325" s="32"/>
      <c r="W325" s="18" t="str">
        <f>IF($F325=TiltakstyperKostnadskalkyle!$B$5,($J325*TiltakstyperKostnadskalkyle!P$5)/100,
IF($F325=TiltakstyperKostnadskalkyle!$B$6,($J325*TiltakstyperKostnadskalkyle!P$6)/100,
IF($F325=TiltakstyperKostnadskalkyle!$B$7,($J325*TiltakstyperKostnadskalkyle!P$7)/100,
IF($F325=TiltakstyperKostnadskalkyle!$B$8,($J325*TiltakstyperKostnadskalkyle!P$8)/100,
IF($F325=TiltakstyperKostnadskalkyle!$B$9,($J325*TiltakstyperKostnadskalkyle!P$9)/100,
IF($F325=TiltakstyperKostnadskalkyle!$B$10,($J325*TiltakstyperKostnadskalkyle!P$10)/100,
IF($F325=TiltakstyperKostnadskalkyle!$B$11,($J325*TiltakstyperKostnadskalkyle!P$11)/100,
IF($F325=TiltakstyperKostnadskalkyle!$B$12,($J325*TiltakstyperKostnadskalkyle!P$12)/100,
IF($F325=TiltakstyperKostnadskalkyle!$B$13,($J325*TiltakstyperKostnadskalkyle!P$13)/100,
IF($F325=TiltakstyperKostnadskalkyle!$B$14,($J325*TiltakstyperKostnadskalkyle!P$14)/100,
IF($F325=TiltakstyperKostnadskalkyle!$B$15,($J325*TiltakstyperKostnadskalkyle!P$15)/100,
"0")))))))))))</f>
        <v>0</v>
      </c>
      <c r="Y325" s="223"/>
    </row>
    <row r="326" spans="2:25" ht="14.45" customHeight="1" x14ac:dyDescent="0.25">
      <c r="B326" s="20" t="s">
        <v>25</v>
      </c>
      <c r="C326" s="22"/>
      <c r="D326" s="22"/>
      <c r="E326" s="22"/>
      <c r="F326" s="39"/>
      <c r="G326" s="22"/>
      <c r="H326" s="23"/>
      <c r="I326" s="27"/>
      <c r="J326" s="18">
        <f>IF(F326=TiltakstyperKostnadskalkyle!$B$5,TiltakstyperKostnadskalkyle!$R$5*Handlingsplan!H326,
IF(F326=TiltakstyperKostnadskalkyle!$B$6,TiltakstyperKostnadskalkyle!$R$6*Handlingsplan!H326,
IF(F326=TiltakstyperKostnadskalkyle!$B$7,TiltakstyperKostnadskalkyle!$R$7*Handlingsplan!H326,
IF(F326=TiltakstyperKostnadskalkyle!$B$8,TiltakstyperKostnadskalkyle!$R$8*Handlingsplan!H326,
IF(F326=TiltakstyperKostnadskalkyle!$B$9,TiltakstyperKostnadskalkyle!$R$9*Handlingsplan!H326,
IF(F326=TiltakstyperKostnadskalkyle!$B$10,TiltakstyperKostnadskalkyle!$R$10*Handlingsplan!H326,
IF(F326=TiltakstyperKostnadskalkyle!$B$11,TiltakstyperKostnadskalkyle!$R$11*Handlingsplan!H326,
IF(F326=TiltakstyperKostnadskalkyle!$B$12,TiltakstyperKostnadskalkyle!$R$12*Handlingsplan!H326,
IF(F326=TiltakstyperKostnadskalkyle!$B$13,TiltakstyperKostnadskalkyle!$R$13*Handlingsplan!H326,
IF(F326=TiltakstyperKostnadskalkyle!$B$14,TiltakstyperKostnadskalkyle!$R$14*Handlingsplan!H326,
IF(F326=TiltakstyperKostnadskalkyle!$B$15,TiltakstyperKostnadskalkyle!$R$15*Handlingsplan!H326,
0)))))))))))</f>
        <v>0</v>
      </c>
      <c r="K326" s="18" t="str">
        <f>IF($F326=TiltakstyperKostnadskalkyle!$B$5,($J326*TiltakstyperKostnadskalkyle!D$5)/100,
IF($F326=TiltakstyperKostnadskalkyle!$B$6,($J326*TiltakstyperKostnadskalkyle!D$6)/100,
IF($F326=TiltakstyperKostnadskalkyle!$B$7,($J326*TiltakstyperKostnadskalkyle!D$7)/100,
IF($F326=TiltakstyperKostnadskalkyle!$B$8,($J326*TiltakstyperKostnadskalkyle!D$8)/100,
IF($F326=TiltakstyperKostnadskalkyle!$B$9,($J326*TiltakstyperKostnadskalkyle!D$9)/100,
IF($F326=TiltakstyperKostnadskalkyle!$B$10,($J326*TiltakstyperKostnadskalkyle!D$10)/100,
IF($F326=TiltakstyperKostnadskalkyle!$B$11,($J326*TiltakstyperKostnadskalkyle!D$11)/100,
IF($F326=TiltakstyperKostnadskalkyle!$B$12,($J326*TiltakstyperKostnadskalkyle!D$12)/100,
IF($F326=TiltakstyperKostnadskalkyle!$B$13,($J326*TiltakstyperKostnadskalkyle!D$13)/100,
IF($F326=TiltakstyperKostnadskalkyle!$B$14,($J326*TiltakstyperKostnadskalkyle!D$14)/100,
IF($F326=TiltakstyperKostnadskalkyle!$B$15,($J326*TiltakstyperKostnadskalkyle!D$15)/100,
"0")))))))))))</f>
        <v>0</v>
      </c>
      <c r="L326" s="18" t="str">
        <f>IF($F326=TiltakstyperKostnadskalkyle!$B$5,($J326*TiltakstyperKostnadskalkyle!E$5)/100,
IF($F326=TiltakstyperKostnadskalkyle!$B$6,($J326*TiltakstyperKostnadskalkyle!E$6)/100,
IF($F326=TiltakstyperKostnadskalkyle!$B$7,($J326*TiltakstyperKostnadskalkyle!E$7)/100,
IF($F326=TiltakstyperKostnadskalkyle!$B$8,($J326*TiltakstyperKostnadskalkyle!E$8)/100,
IF($F326=TiltakstyperKostnadskalkyle!$B$9,($J326*TiltakstyperKostnadskalkyle!E$9)/100,
IF($F326=TiltakstyperKostnadskalkyle!$B$10,($J326*TiltakstyperKostnadskalkyle!E$10)/100,
IF($F326=TiltakstyperKostnadskalkyle!$B$11,($J326*TiltakstyperKostnadskalkyle!E$11)/100,
IF($F326=TiltakstyperKostnadskalkyle!$B$12,($J326*TiltakstyperKostnadskalkyle!E$12)/100,
IF($F326=TiltakstyperKostnadskalkyle!$B$13,($J326*TiltakstyperKostnadskalkyle!E$13)/100,
IF($F326=TiltakstyperKostnadskalkyle!$B$14,($J326*TiltakstyperKostnadskalkyle!E$14)/100,
IF($F326=TiltakstyperKostnadskalkyle!$B$15,($J326*TiltakstyperKostnadskalkyle!E$15)/100,
"0")))))))))))</f>
        <v>0</v>
      </c>
      <c r="M326" s="18" t="str">
        <f>IF($F326=TiltakstyperKostnadskalkyle!$B$5,($J326*TiltakstyperKostnadskalkyle!F$5)/100,
IF($F326=TiltakstyperKostnadskalkyle!$B$6,($J326*TiltakstyperKostnadskalkyle!F$6)/100,
IF($F326=TiltakstyperKostnadskalkyle!$B$7,($J326*TiltakstyperKostnadskalkyle!F$7)/100,
IF($F326=TiltakstyperKostnadskalkyle!$B$8,($J326*TiltakstyperKostnadskalkyle!F$8)/100,
IF($F326=TiltakstyperKostnadskalkyle!$B$9,($J326*TiltakstyperKostnadskalkyle!F$9)/100,
IF($F326=TiltakstyperKostnadskalkyle!$B$10,($J326*TiltakstyperKostnadskalkyle!F$10)/100,
IF($F326=TiltakstyperKostnadskalkyle!$B$11,($J326*TiltakstyperKostnadskalkyle!F$11)/100,
IF($F326=TiltakstyperKostnadskalkyle!$B$12,($J326*TiltakstyperKostnadskalkyle!F$12)/100,
IF($F326=TiltakstyperKostnadskalkyle!$B$13,($J326*TiltakstyperKostnadskalkyle!F$13)/100,
IF($F326=TiltakstyperKostnadskalkyle!$B$14,($J326*TiltakstyperKostnadskalkyle!F$14)/100,
IF($F326=TiltakstyperKostnadskalkyle!$B$15,($J326*TiltakstyperKostnadskalkyle!F$15)/100,
"0")))))))))))</f>
        <v>0</v>
      </c>
      <c r="N326" s="18" t="str">
        <f>IF($F326=TiltakstyperKostnadskalkyle!$B$5,($J326*TiltakstyperKostnadskalkyle!G$5)/100,
IF($F326=TiltakstyperKostnadskalkyle!$B$6,($J326*TiltakstyperKostnadskalkyle!G$6)/100,
IF($F326=TiltakstyperKostnadskalkyle!$B$7,($J326*TiltakstyperKostnadskalkyle!G$7)/100,
IF($F326=TiltakstyperKostnadskalkyle!$B$8,($J326*TiltakstyperKostnadskalkyle!G$8)/100,
IF($F326=TiltakstyperKostnadskalkyle!$B$9,($J326*TiltakstyperKostnadskalkyle!G$9)/100,
IF($F326=TiltakstyperKostnadskalkyle!$B$10,($J326*TiltakstyperKostnadskalkyle!G$10)/100,
IF($F326=TiltakstyperKostnadskalkyle!$B$11,($J326*TiltakstyperKostnadskalkyle!G$11)/100,
IF($F326=TiltakstyperKostnadskalkyle!$B$12,($J326*TiltakstyperKostnadskalkyle!G$12)/100,
IF($F326=TiltakstyperKostnadskalkyle!$B$13,($J326*TiltakstyperKostnadskalkyle!G$13)/100,
IF($F326=TiltakstyperKostnadskalkyle!$B$14,($J326*TiltakstyperKostnadskalkyle!G$14)/100,
IF($F326=TiltakstyperKostnadskalkyle!$B$15,($J326*TiltakstyperKostnadskalkyle!G$15)/100,
"0")))))))))))</f>
        <v>0</v>
      </c>
      <c r="O326" s="18" t="str">
        <f>IF($F326=TiltakstyperKostnadskalkyle!$B$5,($J326*TiltakstyperKostnadskalkyle!H$5)/100,
IF($F326=TiltakstyperKostnadskalkyle!$B$6,($J326*TiltakstyperKostnadskalkyle!H$6)/100,
IF($F326=TiltakstyperKostnadskalkyle!$B$7,($J326*TiltakstyperKostnadskalkyle!H$7)/100,
IF($F326=TiltakstyperKostnadskalkyle!$B$8,($J326*TiltakstyperKostnadskalkyle!H$8)/100,
IF($F326=TiltakstyperKostnadskalkyle!$B$9,($J326*TiltakstyperKostnadskalkyle!H$9)/100,
IF($F326=TiltakstyperKostnadskalkyle!$B$10,($J326*TiltakstyperKostnadskalkyle!H$10)/100,
IF($F326=TiltakstyperKostnadskalkyle!$B$11,($J326*TiltakstyperKostnadskalkyle!H$11)/100,
IF($F326=TiltakstyperKostnadskalkyle!$B$12,($J326*TiltakstyperKostnadskalkyle!H$12)/100,
IF($F326=TiltakstyperKostnadskalkyle!$B$13,($J326*TiltakstyperKostnadskalkyle!H$13)/100,
IF($F326=TiltakstyperKostnadskalkyle!$B$14,($J326*TiltakstyperKostnadskalkyle!H$14)/100,
IF($F326=TiltakstyperKostnadskalkyle!$B$15,($J326*TiltakstyperKostnadskalkyle!H$15)/100,
"0")))))))))))</f>
        <v>0</v>
      </c>
      <c r="P326" s="18" t="str">
        <f>IF($F326=TiltakstyperKostnadskalkyle!$B$5,($J326*TiltakstyperKostnadskalkyle!I$5)/100,
IF($F326=TiltakstyperKostnadskalkyle!$B$6,($J326*TiltakstyperKostnadskalkyle!I$6)/100,
IF($F326=TiltakstyperKostnadskalkyle!$B$7,($J326*TiltakstyperKostnadskalkyle!I$7)/100,
IF($F326=TiltakstyperKostnadskalkyle!$B$8,($J326*TiltakstyperKostnadskalkyle!I$8)/100,
IF($F326=TiltakstyperKostnadskalkyle!$B$9,($J326*TiltakstyperKostnadskalkyle!I$9)/100,
IF($F326=TiltakstyperKostnadskalkyle!$B$10,($J326*TiltakstyperKostnadskalkyle!I$10)/100,
IF($F326=TiltakstyperKostnadskalkyle!$B$11,($J326*TiltakstyperKostnadskalkyle!I$11)/100,
IF($F326=TiltakstyperKostnadskalkyle!$B$12,($J326*TiltakstyperKostnadskalkyle!I$12)/100,
IF($F326=TiltakstyperKostnadskalkyle!$B$13,($J326*TiltakstyperKostnadskalkyle!I$13)/100,
IF($F326=TiltakstyperKostnadskalkyle!$B$14,($J326*TiltakstyperKostnadskalkyle!I$14)/100,
IF($F326=TiltakstyperKostnadskalkyle!$B$15,($J326*TiltakstyperKostnadskalkyle!I$15)/100,
"0")))))))))))</f>
        <v>0</v>
      </c>
      <c r="Q326" s="18">
        <f t="shared" si="15"/>
        <v>0</v>
      </c>
      <c r="R326" s="18" t="str">
        <f>IF($F326=TiltakstyperKostnadskalkyle!$B$5,($J326*TiltakstyperKostnadskalkyle!K$5)/100,
IF($F326=TiltakstyperKostnadskalkyle!$B$6,($J326*TiltakstyperKostnadskalkyle!K$6)/100,
IF($F326=TiltakstyperKostnadskalkyle!$B$8,($J326*TiltakstyperKostnadskalkyle!K$8)/100,
IF($F326=TiltakstyperKostnadskalkyle!$B$9,($J326*TiltakstyperKostnadskalkyle!K$9)/100,
IF($F326=TiltakstyperKostnadskalkyle!$B$10,($J326*TiltakstyperKostnadskalkyle!K$10)/100,
IF($F326=TiltakstyperKostnadskalkyle!$B$11,($J326*TiltakstyperKostnadskalkyle!K$11)/100,
IF($F326=TiltakstyperKostnadskalkyle!$B$12,($J326*TiltakstyperKostnadskalkyle!K$12)/100,
IF($F326=TiltakstyperKostnadskalkyle!$B$13,($J326*TiltakstyperKostnadskalkyle!K$13)/100,
IF($F326=TiltakstyperKostnadskalkyle!$B$14,($J326*TiltakstyperKostnadskalkyle!K$14)/100,
"0")))))))))</f>
        <v>0</v>
      </c>
      <c r="S326" s="18">
        <f t="shared" si="16"/>
        <v>0</v>
      </c>
      <c r="T326" s="18" t="str">
        <f>IF($F326=TiltakstyperKostnadskalkyle!$B$5,($J326*TiltakstyperKostnadskalkyle!M$5)/100,
IF($F326=TiltakstyperKostnadskalkyle!$B$6,($J326*TiltakstyperKostnadskalkyle!M$6)/100,
IF($F326=TiltakstyperKostnadskalkyle!$B$7,($J326*TiltakstyperKostnadskalkyle!M$7)/100,
IF($F326=TiltakstyperKostnadskalkyle!$B$8,($J326*TiltakstyperKostnadskalkyle!M$8)/100,
IF($F326=TiltakstyperKostnadskalkyle!$B$9,($J326*TiltakstyperKostnadskalkyle!M$9)/100,
IF($F326=TiltakstyperKostnadskalkyle!$B$10,($J326*TiltakstyperKostnadskalkyle!M$10)/100,
IF($F326=TiltakstyperKostnadskalkyle!$B$11,($J326*TiltakstyperKostnadskalkyle!M$11)/100,
IF($F326=TiltakstyperKostnadskalkyle!$B$12,($J326*TiltakstyperKostnadskalkyle!M$12)/100,
IF($F326=TiltakstyperKostnadskalkyle!$B$13,($J326*TiltakstyperKostnadskalkyle!M$13)/100,
IF($F326=TiltakstyperKostnadskalkyle!$B$14,($J326*TiltakstyperKostnadskalkyle!M$14)/100,
IF($F326=TiltakstyperKostnadskalkyle!$B$15,($J326*TiltakstyperKostnadskalkyle!M$15)/100,
"0")))))))))))</f>
        <v>0</v>
      </c>
      <c r="U326" s="32"/>
      <c r="V326" s="32"/>
      <c r="W326" s="18" t="str">
        <f>IF($F326=TiltakstyperKostnadskalkyle!$B$5,($J326*TiltakstyperKostnadskalkyle!P$5)/100,
IF($F326=TiltakstyperKostnadskalkyle!$B$6,($J326*TiltakstyperKostnadskalkyle!P$6)/100,
IF($F326=TiltakstyperKostnadskalkyle!$B$7,($J326*TiltakstyperKostnadskalkyle!P$7)/100,
IF($F326=TiltakstyperKostnadskalkyle!$B$8,($J326*TiltakstyperKostnadskalkyle!P$8)/100,
IF($F326=TiltakstyperKostnadskalkyle!$B$9,($J326*TiltakstyperKostnadskalkyle!P$9)/100,
IF($F326=TiltakstyperKostnadskalkyle!$B$10,($J326*TiltakstyperKostnadskalkyle!P$10)/100,
IF($F326=TiltakstyperKostnadskalkyle!$B$11,($J326*TiltakstyperKostnadskalkyle!P$11)/100,
IF($F326=TiltakstyperKostnadskalkyle!$B$12,($J326*TiltakstyperKostnadskalkyle!P$12)/100,
IF($F326=TiltakstyperKostnadskalkyle!$B$13,($J326*TiltakstyperKostnadskalkyle!P$13)/100,
IF($F326=TiltakstyperKostnadskalkyle!$B$14,($J326*TiltakstyperKostnadskalkyle!P$14)/100,
IF($F326=TiltakstyperKostnadskalkyle!$B$15,($J326*TiltakstyperKostnadskalkyle!P$15)/100,
"0")))))))))))</f>
        <v>0</v>
      </c>
      <c r="Y326" s="223"/>
    </row>
    <row r="327" spans="2:25" ht="14.45" customHeight="1" x14ac:dyDescent="0.25">
      <c r="B327" s="20" t="s">
        <v>25</v>
      </c>
      <c r="C327" s="22"/>
      <c r="D327" s="22"/>
      <c r="E327" s="22"/>
      <c r="F327" s="39"/>
      <c r="G327" s="22"/>
      <c r="H327" s="23"/>
      <c r="I327" s="27"/>
      <c r="J327" s="18">
        <f>IF(F327=TiltakstyperKostnadskalkyle!$B$5,TiltakstyperKostnadskalkyle!$R$5*Handlingsplan!H327,
IF(F327=TiltakstyperKostnadskalkyle!$B$6,TiltakstyperKostnadskalkyle!$R$6*Handlingsplan!H327,
IF(F327=TiltakstyperKostnadskalkyle!$B$7,TiltakstyperKostnadskalkyle!$R$7*Handlingsplan!H327,
IF(F327=TiltakstyperKostnadskalkyle!$B$8,TiltakstyperKostnadskalkyle!$R$8*Handlingsplan!H327,
IF(F327=TiltakstyperKostnadskalkyle!$B$9,TiltakstyperKostnadskalkyle!$R$9*Handlingsplan!H327,
IF(F327=TiltakstyperKostnadskalkyle!$B$10,TiltakstyperKostnadskalkyle!$R$10*Handlingsplan!H327,
IF(F327=TiltakstyperKostnadskalkyle!$B$11,TiltakstyperKostnadskalkyle!$R$11*Handlingsplan!H327,
IF(F327=TiltakstyperKostnadskalkyle!$B$12,TiltakstyperKostnadskalkyle!$R$12*Handlingsplan!H327,
IF(F327=TiltakstyperKostnadskalkyle!$B$13,TiltakstyperKostnadskalkyle!$R$13*Handlingsplan!H327,
IF(F327=TiltakstyperKostnadskalkyle!$B$14,TiltakstyperKostnadskalkyle!$R$14*Handlingsplan!H327,
IF(F327=TiltakstyperKostnadskalkyle!$B$15,TiltakstyperKostnadskalkyle!$R$15*Handlingsplan!H327,
0)))))))))))</f>
        <v>0</v>
      </c>
      <c r="K327" s="18" t="str">
        <f>IF($F327=TiltakstyperKostnadskalkyle!$B$5,($J327*TiltakstyperKostnadskalkyle!D$5)/100,
IF($F327=TiltakstyperKostnadskalkyle!$B$6,($J327*TiltakstyperKostnadskalkyle!D$6)/100,
IF($F327=TiltakstyperKostnadskalkyle!$B$7,($J327*TiltakstyperKostnadskalkyle!D$7)/100,
IF($F327=TiltakstyperKostnadskalkyle!$B$8,($J327*TiltakstyperKostnadskalkyle!D$8)/100,
IF($F327=TiltakstyperKostnadskalkyle!$B$9,($J327*TiltakstyperKostnadskalkyle!D$9)/100,
IF($F327=TiltakstyperKostnadskalkyle!$B$10,($J327*TiltakstyperKostnadskalkyle!D$10)/100,
IF($F327=TiltakstyperKostnadskalkyle!$B$11,($J327*TiltakstyperKostnadskalkyle!D$11)/100,
IF($F327=TiltakstyperKostnadskalkyle!$B$12,($J327*TiltakstyperKostnadskalkyle!D$12)/100,
IF($F327=TiltakstyperKostnadskalkyle!$B$13,($J327*TiltakstyperKostnadskalkyle!D$13)/100,
IF($F327=TiltakstyperKostnadskalkyle!$B$14,($J327*TiltakstyperKostnadskalkyle!D$14)/100,
IF($F327=TiltakstyperKostnadskalkyle!$B$15,($J327*TiltakstyperKostnadskalkyle!D$15)/100,
"0")))))))))))</f>
        <v>0</v>
      </c>
      <c r="L327" s="18" t="str">
        <f>IF($F327=TiltakstyperKostnadskalkyle!$B$5,($J327*TiltakstyperKostnadskalkyle!E$5)/100,
IF($F327=TiltakstyperKostnadskalkyle!$B$6,($J327*TiltakstyperKostnadskalkyle!E$6)/100,
IF($F327=TiltakstyperKostnadskalkyle!$B$7,($J327*TiltakstyperKostnadskalkyle!E$7)/100,
IF($F327=TiltakstyperKostnadskalkyle!$B$8,($J327*TiltakstyperKostnadskalkyle!E$8)/100,
IF($F327=TiltakstyperKostnadskalkyle!$B$9,($J327*TiltakstyperKostnadskalkyle!E$9)/100,
IF($F327=TiltakstyperKostnadskalkyle!$B$10,($J327*TiltakstyperKostnadskalkyle!E$10)/100,
IF($F327=TiltakstyperKostnadskalkyle!$B$11,($J327*TiltakstyperKostnadskalkyle!E$11)/100,
IF($F327=TiltakstyperKostnadskalkyle!$B$12,($J327*TiltakstyperKostnadskalkyle!E$12)/100,
IF($F327=TiltakstyperKostnadskalkyle!$B$13,($J327*TiltakstyperKostnadskalkyle!E$13)/100,
IF($F327=TiltakstyperKostnadskalkyle!$B$14,($J327*TiltakstyperKostnadskalkyle!E$14)/100,
IF($F327=TiltakstyperKostnadskalkyle!$B$15,($J327*TiltakstyperKostnadskalkyle!E$15)/100,
"0")))))))))))</f>
        <v>0</v>
      </c>
      <c r="M327" s="18" t="str">
        <f>IF($F327=TiltakstyperKostnadskalkyle!$B$5,($J327*TiltakstyperKostnadskalkyle!F$5)/100,
IF($F327=TiltakstyperKostnadskalkyle!$B$6,($J327*TiltakstyperKostnadskalkyle!F$6)/100,
IF($F327=TiltakstyperKostnadskalkyle!$B$7,($J327*TiltakstyperKostnadskalkyle!F$7)/100,
IF($F327=TiltakstyperKostnadskalkyle!$B$8,($J327*TiltakstyperKostnadskalkyle!F$8)/100,
IF($F327=TiltakstyperKostnadskalkyle!$B$9,($J327*TiltakstyperKostnadskalkyle!F$9)/100,
IF($F327=TiltakstyperKostnadskalkyle!$B$10,($J327*TiltakstyperKostnadskalkyle!F$10)/100,
IF($F327=TiltakstyperKostnadskalkyle!$B$11,($J327*TiltakstyperKostnadskalkyle!F$11)/100,
IF($F327=TiltakstyperKostnadskalkyle!$B$12,($J327*TiltakstyperKostnadskalkyle!F$12)/100,
IF($F327=TiltakstyperKostnadskalkyle!$B$13,($J327*TiltakstyperKostnadskalkyle!F$13)/100,
IF($F327=TiltakstyperKostnadskalkyle!$B$14,($J327*TiltakstyperKostnadskalkyle!F$14)/100,
IF($F327=TiltakstyperKostnadskalkyle!$B$15,($J327*TiltakstyperKostnadskalkyle!F$15)/100,
"0")))))))))))</f>
        <v>0</v>
      </c>
      <c r="N327" s="18" t="str">
        <f>IF($F327=TiltakstyperKostnadskalkyle!$B$5,($J327*TiltakstyperKostnadskalkyle!G$5)/100,
IF($F327=TiltakstyperKostnadskalkyle!$B$6,($J327*TiltakstyperKostnadskalkyle!G$6)/100,
IF($F327=TiltakstyperKostnadskalkyle!$B$7,($J327*TiltakstyperKostnadskalkyle!G$7)/100,
IF($F327=TiltakstyperKostnadskalkyle!$B$8,($J327*TiltakstyperKostnadskalkyle!G$8)/100,
IF($F327=TiltakstyperKostnadskalkyle!$B$9,($J327*TiltakstyperKostnadskalkyle!G$9)/100,
IF($F327=TiltakstyperKostnadskalkyle!$B$10,($J327*TiltakstyperKostnadskalkyle!G$10)/100,
IF($F327=TiltakstyperKostnadskalkyle!$B$11,($J327*TiltakstyperKostnadskalkyle!G$11)/100,
IF($F327=TiltakstyperKostnadskalkyle!$B$12,($J327*TiltakstyperKostnadskalkyle!G$12)/100,
IF($F327=TiltakstyperKostnadskalkyle!$B$13,($J327*TiltakstyperKostnadskalkyle!G$13)/100,
IF($F327=TiltakstyperKostnadskalkyle!$B$14,($J327*TiltakstyperKostnadskalkyle!G$14)/100,
IF($F327=TiltakstyperKostnadskalkyle!$B$15,($J327*TiltakstyperKostnadskalkyle!G$15)/100,
"0")))))))))))</f>
        <v>0</v>
      </c>
      <c r="O327" s="18" t="str">
        <f>IF($F327=TiltakstyperKostnadskalkyle!$B$5,($J327*TiltakstyperKostnadskalkyle!H$5)/100,
IF($F327=TiltakstyperKostnadskalkyle!$B$6,($J327*TiltakstyperKostnadskalkyle!H$6)/100,
IF($F327=TiltakstyperKostnadskalkyle!$B$7,($J327*TiltakstyperKostnadskalkyle!H$7)/100,
IF($F327=TiltakstyperKostnadskalkyle!$B$8,($J327*TiltakstyperKostnadskalkyle!H$8)/100,
IF($F327=TiltakstyperKostnadskalkyle!$B$9,($J327*TiltakstyperKostnadskalkyle!H$9)/100,
IF($F327=TiltakstyperKostnadskalkyle!$B$10,($J327*TiltakstyperKostnadskalkyle!H$10)/100,
IF($F327=TiltakstyperKostnadskalkyle!$B$11,($J327*TiltakstyperKostnadskalkyle!H$11)/100,
IF($F327=TiltakstyperKostnadskalkyle!$B$12,($J327*TiltakstyperKostnadskalkyle!H$12)/100,
IF($F327=TiltakstyperKostnadskalkyle!$B$13,($J327*TiltakstyperKostnadskalkyle!H$13)/100,
IF($F327=TiltakstyperKostnadskalkyle!$B$14,($J327*TiltakstyperKostnadskalkyle!H$14)/100,
IF($F327=TiltakstyperKostnadskalkyle!$B$15,($J327*TiltakstyperKostnadskalkyle!H$15)/100,
"0")))))))))))</f>
        <v>0</v>
      </c>
      <c r="P327" s="18" t="str">
        <f>IF($F327=TiltakstyperKostnadskalkyle!$B$5,($J327*TiltakstyperKostnadskalkyle!I$5)/100,
IF($F327=TiltakstyperKostnadskalkyle!$B$6,($J327*TiltakstyperKostnadskalkyle!I$6)/100,
IF($F327=TiltakstyperKostnadskalkyle!$B$7,($J327*TiltakstyperKostnadskalkyle!I$7)/100,
IF($F327=TiltakstyperKostnadskalkyle!$B$8,($J327*TiltakstyperKostnadskalkyle!I$8)/100,
IF($F327=TiltakstyperKostnadskalkyle!$B$9,($J327*TiltakstyperKostnadskalkyle!I$9)/100,
IF($F327=TiltakstyperKostnadskalkyle!$B$10,($J327*TiltakstyperKostnadskalkyle!I$10)/100,
IF($F327=TiltakstyperKostnadskalkyle!$B$11,($J327*TiltakstyperKostnadskalkyle!I$11)/100,
IF($F327=TiltakstyperKostnadskalkyle!$B$12,($J327*TiltakstyperKostnadskalkyle!I$12)/100,
IF($F327=TiltakstyperKostnadskalkyle!$B$13,($J327*TiltakstyperKostnadskalkyle!I$13)/100,
IF($F327=TiltakstyperKostnadskalkyle!$B$14,($J327*TiltakstyperKostnadskalkyle!I$14)/100,
IF($F327=TiltakstyperKostnadskalkyle!$B$15,($J327*TiltakstyperKostnadskalkyle!I$15)/100,
"0")))))))))))</f>
        <v>0</v>
      </c>
      <c r="Q327" s="18">
        <f t="shared" si="15"/>
        <v>0</v>
      </c>
      <c r="R327" s="18" t="str">
        <f>IF($F327=TiltakstyperKostnadskalkyle!$B$5,($J327*TiltakstyperKostnadskalkyle!K$5)/100,
IF($F327=TiltakstyperKostnadskalkyle!$B$6,($J327*TiltakstyperKostnadskalkyle!K$6)/100,
IF($F327=TiltakstyperKostnadskalkyle!$B$8,($J327*TiltakstyperKostnadskalkyle!K$8)/100,
IF($F327=TiltakstyperKostnadskalkyle!$B$9,($J327*TiltakstyperKostnadskalkyle!K$9)/100,
IF($F327=TiltakstyperKostnadskalkyle!$B$10,($J327*TiltakstyperKostnadskalkyle!K$10)/100,
IF($F327=TiltakstyperKostnadskalkyle!$B$11,($J327*TiltakstyperKostnadskalkyle!K$11)/100,
IF($F327=TiltakstyperKostnadskalkyle!$B$12,($J327*TiltakstyperKostnadskalkyle!K$12)/100,
IF($F327=TiltakstyperKostnadskalkyle!$B$13,($J327*TiltakstyperKostnadskalkyle!K$13)/100,
IF($F327=TiltakstyperKostnadskalkyle!$B$14,($J327*TiltakstyperKostnadskalkyle!K$14)/100,
"0")))))))))</f>
        <v>0</v>
      </c>
      <c r="S327" s="18">
        <f t="shared" si="16"/>
        <v>0</v>
      </c>
      <c r="T327" s="18" t="str">
        <f>IF($F327=TiltakstyperKostnadskalkyle!$B$5,($J327*TiltakstyperKostnadskalkyle!M$5)/100,
IF($F327=TiltakstyperKostnadskalkyle!$B$6,($J327*TiltakstyperKostnadskalkyle!M$6)/100,
IF($F327=TiltakstyperKostnadskalkyle!$B$7,($J327*TiltakstyperKostnadskalkyle!M$7)/100,
IF($F327=TiltakstyperKostnadskalkyle!$B$8,($J327*TiltakstyperKostnadskalkyle!M$8)/100,
IF($F327=TiltakstyperKostnadskalkyle!$B$9,($J327*TiltakstyperKostnadskalkyle!M$9)/100,
IF($F327=TiltakstyperKostnadskalkyle!$B$10,($J327*TiltakstyperKostnadskalkyle!M$10)/100,
IF($F327=TiltakstyperKostnadskalkyle!$B$11,($J327*TiltakstyperKostnadskalkyle!M$11)/100,
IF($F327=TiltakstyperKostnadskalkyle!$B$12,($J327*TiltakstyperKostnadskalkyle!M$12)/100,
IF($F327=TiltakstyperKostnadskalkyle!$B$13,($J327*TiltakstyperKostnadskalkyle!M$13)/100,
IF($F327=TiltakstyperKostnadskalkyle!$B$14,($J327*TiltakstyperKostnadskalkyle!M$14)/100,
IF($F327=TiltakstyperKostnadskalkyle!$B$15,($J327*TiltakstyperKostnadskalkyle!M$15)/100,
"0")))))))))))</f>
        <v>0</v>
      </c>
      <c r="U327" s="32"/>
      <c r="V327" s="32"/>
      <c r="W327" s="18" t="str">
        <f>IF($F327=TiltakstyperKostnadskalkyle!$B$5,($J327*TiltakstyperKostnadskalkyle!P$5)/100,
IF($F327=TiltakstyperKostnadskalkyle!$B$6,($J327*TiltakstyperKostnadskalkyle!P$6)/100,
IF($F327=TiltakstyperKostnadskalkyle!$B$7,($J327*TiltakstyperKostnadskalkyle!P$7)/100,
IF($F327=TiltakstyperKostnadskalkyle!$B$8,($J327*TiltakstyperKostnadskalkyle!P$8)/100,
IF($F327=TiltakstyperKostnadskalkyle!$B$9,($J327*TiltakstyperKostnadskalkyle!P$9)/100,
IF($F327=TiltakstyperKostnadskalkyle!$B$10,($J327*TiltakstyperKostnadskalkyle!P$10)/100,
IF($F327=TiltakstyperKostnadskalkyle!$B$11,($J327*TiltakstyperKostnadskalkyle!P$11)/100,
IF($F327=TiltakstyperKostnadskalkyle!$B$12,($J327*TiltakstyperKostnadskalkyle!P$12)/100,
IF($F327=TiltakstyperKostnadskalkyle!$B$13,($J327*TiltakstyperKostnadskalkyle!P$13)/100,
IF($F327=TiltakstyperKostnadskalkyle!$B$14,($J327*TiltakstyperKostnadskalkyle!P$14)/100,
IF($F327=TiltakstyperKostnadskalkyle!$B$15,($J327*TiltakstyperKostnadskalkyle!P$15)/100,
"0")))))))))))</f>
        <v>0</v>
      </c>
      <c r="Y327" s="223"/>
    </row>
    <row r="328" spans="2:25" ht="14.45" customHeight="1" x14ac:dyDescent="0.25">
      <c r="B328" s="20" t="s">
        <v>25</v>
      </c>
      <c r="C328" s="22"/>
      <c r="D328" s="22"/>
      <c r="E328" s="22"/>
      <c r="F328" s="39"/>
      <c r="G328" s="22"/>
      <c r="H328" s="23"/>
      <c r="I328" s="27"/>
      <c r="J328" s="18">
        <f>IF(F328=TiltakstyperKostnadskalkyle!$B$5,TiltakstyperKostnadskalkyle!$R$5*Handlingsplan!H328,
IF(F328=TiltakstyperKostnadskalkyle!$B$6,TiltakstyperKostnadskalkyle!$R$6*Handlingsplan!H328,
IF(F328=TiltakstyperKostnadskalkyle!$B$7,TiltakstyperKostnadskalkyle!$R$7*Handlingsplan!H328,
IF(F328=TiltakstyperKostnadskalkyle!$B$8,TiltakstyperKostnadskalkyle!$R$8*Handlingsplan!H328,
IF(F328=TiltakstyperKostnadskalkyle!$B$9,TiltakstyperKostnadskalkyle!$R$9*Handlingsplan!H328,
IF(F328=TiltakstyperKostnadskalkyle!$B$10,TiltakstyperKostnadskalkyle!$R$10*Handlingsplan!H328,
IF(F328=TiltakstyperKostnadskalkyle!$B$11,TiltakstyperKostnadskalkyle!$R$11*Handlingsplan!H328,
IF(F328=TiltakstyperKostnadskalkyle!$B$12,TiltakstyperKostnadskalkyle!$R$12*Handlingsplan!H328,
IF(F328=TiltakstyperKostnadskalkyle!$B$13,TiltakstyperKostnadskalkyle!$R$13*Handlingsplan!H328,
IF(F328=TiltakstyperKostnadskalkyle!$B$14,TiltakstyperKostnadskalkyle!$R$14*Handlingsplan!H328,
IF(F328=TiltakstyperKostnadskalkyle!$B$15,TiltakstyperKostnadskalkyle!$R$15*Handlingsplan!H328,
0)))))))))))</f>
        <v>0</v>
      </c>
      <c r="K328" s="18" t="str">
        <f>IF($F328=TiltakstyperKostnadskalkyle!$B$5,($J328*TiltakstyperKostnadskalkyle!D$5)/100,
IF($F328=TiltakstyperKostnadskalkyle!$B$6,($J328*TiltakstyperKostnadskalkyle!D$6)/100,
IF($F328=TiltakstyperKostnadskalkyle!$B$7,($J328*TiltakstyperKostnadskalkyle!D$7)/100,
IF($F328=TiltakstyperKostnadskalkyle!$B$8,($J328*TiltakstyperKostnadskalkyle!D$8)/100,
IF($F328=TiltakstyperKostnadskalkyle!$B$9,($J328*TiltakstyperKostnadskalkyle!D$9)/100,
IF($F328=TiltakstyperKostnadskalkyle!$B$10,($J328*TiltakstyperKostnadskalkyle!D$10)/100,
IF($F328=TiltakstyperKostnadskalkyle!$B$11,($J328*TiltakstyperKostnadskalkyle!D$11)/100,
IF($F328=TiltakstyperKostnadskalkyle!$B$12,($J328*TiltakstyperKostnadskalkyle!D$12)/100,
IF($F328=TiltakstyperKostnadskalkyle!$B$13,($J328*TiltakstyperKostnadskalkyle!D$13)/100,
IF($F328=TiltakstyperKostnadskalkyle!$B$14,($J328*TiltakstyperKostnadskalkyle!D$14)/100,
IF($F328=TiltakstyperKostnadskalkyle!$B$15,($J328*TiltakstyperKostnadskalkyle!D$15)/100,
"0")))))))))))</f>
        <v>0</v>
      </c>
      <c r="L328" s="18" t="str">
        <f>IF($F328=TiltakstyperKostnadskalkyle!$B$5,($J328*TiltakstyperKostnadskalkyle!E$5)/100,
IF($F328=TiltakstyperKostnadskalkyle!$B$6,($J328*TiltakstyperKostnadskalkyle!E$6)/100,
IF($F328=TiltakstyperKostnadskalkyle!$B$7,($J328*TiltakstyperKostnadskalkyle!E$7)/100,
IF($F328=TiltakstyperKostnadskalkyle!$B$8,($J328*TiltakstyperKostnadskalkyle!E$8)/100,
IF($F328=TiltakstyperKostnadskalkyle!$B$9,($J328*TiltakstyperKostnadskalkyle!E$9)/100,
IF($F328=TiltakstyperKostnadskalkyle!$B$10,($J328*TiltakstyperKostnadskalkyle!E$10)/100,
IF($F328=TiltakstyperKostnadskalkyle!$B$11,($J328*TiltakstyperKostnadskalkyle!E$11)/100,
IF($F328=TiltakstyperKostnadskalkyle!$B$12,($J328*TiltakstyperKostnadskalkyle!E$12)/100,
IF($F328=TiltakstyperKostnadskalkyle!$B$13,($J328*TiltakstyperKostnadskalkyle!E$13)/100,
IF($F328=TiltakstyperKostnadskalkyle!$B$14,($J328*TiltakstyperKostnadskalkyle!E$14)/100,
IF($F328=TiltakstyperKostnadskalkyle!$B$15,($J328*TiltakstyperKostnadskalkyle!E$15)/100,
"0")))))))))))</f>
        <v>0</v>
      </c>
      <c r="M328" s="18" t="str">
        <f>IF($F328=TiltakstyperKostnadskalkyle!$B$5,($J328*TiltakstyperKostnadskalkyle!F$5)/100,
IF($F328=TiltakstyperKostnadskalkyle!$B$6,($J328*TiltakstyperKostnadskalkyle!F$6)/100,
IF($F328=TiltakstyperKostnadskalkyle!$B$7,($J328*TiltakstyperKostnadskalkyle!F$7)/100,
IF($F328=TiltakstyperKostnadskalkyle!$B$8,($J328*TiltakstyperKostnadskalkyle!F$8)/100,
IF($F328=TiltakstyperKostnadskalkyle!$B$9,($J328*TiltakstyperKostnadskalkyle!F$9)/100,
IF($F328=TiltakstyperKostnadskalkyle!$B$10,($J328*TiltakstyperKostnadskalkyle!F$10)/100,
IF($F328=TiltakstyperKostnadskalkyle!$B$11,($J328*TiltakstyperKostnadskalkyle!F$11)/100,
IF($F328=TiltakstyperKostnadskalkyle!$B$12,($J328*TiltakstyperKostnadskalkyle!F$12)/100,
IF($F328=TiltakstyperKostnadskalkyle!$B$13,($J328*TiltakstyperKostnadskalkyle!F$13)/100,
IF($F328=TiltakstyperKostnadskalkyle!$B$14,($J328*TiltakstyperKostnadskalkyle!F$14)/100,
IF($F328=TiltakstyperKostnadskalkyle!$B$15,($J328*TiltakstyperKostnadskalkyle!F$15)/100,
"0")))))))))))</f>
        <v>0</v>
      </c>
      <c r="N328" s="18" t="str">
        <f>IF($F328=TiltakstyperKostnadskalkyle!$B$5,($J328*TiltakstyperKostnadskalkyle!G$5)/100,
IF($F328=TiltakstyperKostnadskalkyle!$B$6,($J328*TiltakstyperKostnadskalkyle!G$6)/100,
IF($F328=TiltakstyperKostnadskalkyle!$B$7,($J328*TiltakstyperKostnadskalkyle!G$7)/100,
IF($F328=TiltakstyperKostnadskalkyle!$B$8,($J328*TiltakstyperKostnadskalkyle!G$8)/100,
IF($F328=TiltakstyperKostnadskalkyle!$B$9,($J328*TiltakstyperKostnadskalkyle!G$9)/100,
IF($F328=TiltakstyperKostnadskalkyle!$B$10,($J328*TiltakstyperKostnadskalkyle!G$10)/100,
IF($F328=TiltakstyperKostnadskalkyle!$B$11,($J328*TiltakstyperKostnadskalkyle!G$11)/100,
IF($F328=TiltakstyperKostnadskalkyle!$B$12,($J328*TiltakstyperKostnadskalkyle!G$12)/100,
IF($F328=TiltakstyperKostnadskalkyle!$B$13,($J328*TiltakstyperKostnadskalkyle!G$13)/100,
IF($F328=TiltakstyperKostnadskalkyle!$B$14,($J328*TiltakstyperKostnadskalkyle!G$14)/100,
IF($F328=TiltakstyperKostnadskalkyle!$B$15,($J328*TiltakstyperKostnadskalkyle!G$15)/100,
"0")))))))))))</f>
        <v>0</v>
      </c>
      <c r="O328" s="18" t="str">
        <f>IF($F328=TiltakstyperKostnadskalkyle!$B$5,($J328*TiltakstyperKostnadskalkyle!H$5)/100,
IF($F328=TiltakstyperKostnadskalkyle!$B$6,($J328*TiltakstyperKostnadskalkyle!H$6)/100,
IF($F328=TiltakstyperKostnadskalkyle!$B$7,($J328*TiltakstyperKostnadskalkyle!H$7)/100,
IF($F328=TiltakstyperKostnadskalkyle!$B$8,($J328*TiltakstyperKostnadskalkyle!H$8)/100,
IF($F328=TiltakstyperKostnadskalkyle!$B$9,($J328*TiltakstyperKostnadskalkyle!H$9)/100,
IF($F328=TiltakstyperKostnadskalkyle!$B$10,($J328*TiltakstyperKostnadskalkyle!H$10)/100,
IF($F328=TiltakstyperKostnadskalkyle!$B$11,($J328*TiltakstyperKostnadskalkyle!H$11)/100,
IF($F328=TiltakstyperKostnadskalkyle!$B$12,($J328*TiltakstyperKostnadskalkyle!H$12)/100,
IF($F328=TiltakstyperKostnadskalkyle!$B$13,($J328*TiltakstyperKostnadskalkyle!H$13)/100,
IF($F328=TiltakstyperKostnadskalkyle!$B$14,($J328*TiltakstyperKostnadskalkyle!H$14)/100,
IF($F328=TiltakstyperKostnadskalkyle!$B$15,($J328*TiltakstyperKostnadskalkyle!H$15)/100,
"0")))))))))))</f>
        <v>0</v>
      </c>
      <c r="P328" s="18" t="str">
        <f>IF($F328=TiltakstyperKostnadskalkyle!$B$5,($J328*TiltakstyperKostnadskalkyle!I$5)/100,
IF($F328=TiltakstyperKostnadskalkyle!$B$6,($J328*TiltakstyperKostnadskalkyle!I$6)/100,
IF($F328=TiltakstyperKostnadskalkyle!$B$7,($J328*TiltakstyperKostnadskalkyle!I$7)/100,
IF($F328=TiltakstyperKostnadskalkyle!$B$8,($J328*TiltakstyperKostnadskalkyle!I$8)/100,
IF($F328=TiltakstyperKostnadskalkyle!$B$9,($J328*TiltakstyperKostnadskalkyle!I$9)/100,
IF($F328=TiltakstyperKostnadskalkyle!$B$10,($J328*TiltakstyperKostnadskalkyle!I$10)/100,
IF($F328=TiltakstyperKostnadskalkyle!$B$11,($J328*TiltakstyperKostnadskalkyle!I$11)/100,
IF($F328=TiltakstyperKostnadskalkyle!$B$12,($J328*TiltakstyperKostnadskalkyle!I$12)/100,
IF($F328=TiltakstyperKostnadskalkyle!$B$13,($J328*TiltakstyperKostnadskalkyle!I$13)/100,
IF($F328=TiltakstyperKostnadskalkyle!$B$14,($J328*TiltakstyperKostnadskalkyle!I$14)/100,
IF($F328=TiltakstyperKostnadskalkyle!$B$15,($J328*TiltakstyperKostnadskalkyle!I$15)/100,
"0")))))))))))</f>
        <v>0</v>
      </c>
      <c r="Q328" s="18">
        <f t="shared" si="15"/>
        <v>0</v>
      </c>
      <c r="R328" s="18" t="str">
        <f>IF($F328=TiltakstyperKostnadskalkyle!$B$5,($J328*TiltakstyperKostnadskalkyle!K$5)/100,
IF($F328=TiltakstyperKostnadskalkyle!$B$6,($J328*TiltakstyperKostnadskalkyle!K$6)/100,
IF($F328=TiltakstyperKostnadskalkyle!$B$8,($J328*TiltakstyperKostnadskalkyle!K$8)/100,
IF($F328=TiltakstyperKostnadskalkyle!$B$9,($J328*TiltakstyperKostnadskalkyle!K$9)/100,
IF($F328=TiltakstyperKostnadskalkyle!$B$10,($J328*TiltakstyperKostnadskalkyle!K$10)/100,
IF($F328=TiltakstyperKostnadskalkyle!$B$11,($J328*TiltakstyperKostnadskalkyle!K$11)/100,
IF($F328=TiltakstyperKostnadskalkyle!$B$12,($J328*TiltakstyperKostnadskalkyle!K$12)/100,
IF($F328=TiltakstyperKostnadskalkyle!$B$13,($J328*TiltakstyperKostnadskalkyle!K$13)/100,
IF($F328=TiltakstyperKostnadskalkyle!$B$14,($J328*TiltakstyperKostnadskalkyle!K$14)/100,
"0")))))))))</f>
        <v>0</v>
      </c>
      <c r="S328" s="18">
        <f t="shared" si="16"/>
        <v>0</v>
      </c>
      <c r="T328" s="18" t="str">
        <f>IF($F328=TiltakstyperKostnadskalkyle!$B$5,($J328*TiltakstyperKostnadskalkyle!M$5)/100,
IF($F328=TiltakstyperKostnadskalkyle!$B$6,($J328*TiltakstyperKostnadskalkyle!M$6)/100,
IF($F328=TiltakstyperKostnadskalkyle!$B$7,($J328*TiltakstyperKostnadskalkyle!M$7)/100,
IF($F328=TiltakstyperKostnadskalkyle!$B$8,($J328*TiltakstyperKostnadskalkyle!M$8)/100,
IF($F328=TiltakstyperKostnadskalkyle!$B$9,($J328*TiltakstyperKostnadskalkyle!M$9)/100,
IF($F328=TiltakstyperKostnadskalkyle!$B$10,($J328*TiltakstyperKostnadskalkyle!M$10)/100,
IF($F328=TiltakstyperKostnadskalkyle!$B$11,($J328*TiltakstyperKostnadskalkyle!M$11)/100,
IF($F328=TiltakstyperKostnadskalkyle!$B$12,($J328*TiltakstyperKostnadskalkyle!M$12)/100,
IF($F328=TiltakstyperKostnadskalkyle!$B$13,($J328*TiltakstyperKostnadskalkyle!M$13)/100,
IF($F328=TiltakstyperKostnadskalkyle!$B$14,($J328*TiltakstyperKostnadskalkyle!M$14)/100,
IF($F328=TiltakstyperKostnadskalkyle!$B$15,($J328*TiltakstyperKostnadskalkyle!M$15)/100,
"0")))))))))))</f>
        <v>0</v>
      </c>
      <c r="U328" s="32"/>
      <c r="V328" s="32"/>
      <c r="W328" s="18" t="str">
        <f>IF($F328=TiltakstyperKostnadskalkyle!$B$5,($J328*TiltakstyperKostnadskalkyle!P$5)/100,
IF($F328=TiltakstyperKostnadskalkyle!$B$6,($J328*TiltakstyperKostnadskalkyle!P$6)/100,
IF($F328=TiltakstyperKostnadskalkyle!$B$7,($J328*TiltakstyperKostnadskalkyle!P$7)/100,
IF($F328=TiltakstyperKostnadskalkyle!$B$8,($J328*TiltakstyperKostnadskalkyle!P$8)/100,
IF($F328=TiltakstyperKostnadskalkyle!$B$9,($J328*TiltakstyperKostnadskalkyle!P$9)/100,
IF($F328=TiltakstyperKostnadskalkyle!$B$10,($J328*TiltakstyperKostnadskalkyle!P$10)/100,
IF($F328=TiltakstyperKostnadskalkyle!$B$11,($J328*TiltakstyperKostnadskalkyle!P$11)/100,
IF($F328=TiltakstyperKostnadskalkyle!$B$12,($J328*TiltakstyperKostnadskalkyle!P$12)/100,
IF($F328=TiltakstyperKostnadskalkyle!$B$13,($J328*TiltakstyperKostnadskalkyle!P$13)/100,
IF($F328=TiltakstyperKostnadskalkyle!$B$14,($J328*TiltakstyperKostnadskalkyle!P$14)/100,
IF($F328=TiltakstyperKostnadskalkyle!$B$15,($J328*TiltakstyperKostnadskalkyle!P$15)/100,
"0")))))))))))</f>
        <v>0</v>
      </c>
      <c r="Y328" s="223"/>
    </row>
    <row r="329" spans="2:25" ht="14.45" customHeight="1" x14ac:dyDescent="0.25">
      <c r="B329" s="20" t="s">
        <v>25</v>
      </c>
      <c r="C329" s="22"/>
      <c r="D329" s="22"/>
      <c r="E329" s="22"/>
      <c r="F329" s="39"/>
      <c r="G329" s="22"/>
      <c r="H329" s="23"/>
      <c r="I329" s="27"/>
      <c r="J329" s="18">
        <f>IF(F329=TiltakstyperKostnadskalkyle!$B$5,TiltakstyperKostnadskalkyle!$R$5*Handlingsplan!H329,
IF(F329=TiltakstyperKostnadskalkyle!$B$6,TiltakstyperKostnadskalkyle!$R$6*Handlingsplan!H329,
IF(F329=TiltakstyperKostnadskalkyle!$B$7,TiltakstyperKostnadskalkyle!$R$7*Handlingsplan!H329,
IF(F329=TiltakstyperKostnadskalkyle!$B$8,TiltakstyperKostnadskalkyle!$R$8*Handlingsplan!H329,
IF(F329=TiltakstyperKostnadskalkyle!$B$9,TiltakstyperKostnadskalkyle!$R$9*Handlingsplan!H329,
IF(F329=TiltakstyperKostnadskalkyle!$B$10,TiltakstyperKostnadskalkyle!$R$10*Handlingsplan!H329,
IF(F329=TiltakstyperKostnadskalkyle!$B$11,TiltakstyperKostnadskalkyle!$R$11*Handlingsplan!H329,
IF(F329=TiltakstyperKostnadskalkyle!$B$12,TiltakstyperKostnadskalkyle!$R$12*Handlingsplan!H329,
IF(F329=TiltakstyperKostnadskalkyle!$B$13,TiltakstyperKostnadskalkyle!$R$13*Handlingsplan!H329,
IF(F329=TiltakstyperKostnadskalkyle!$B$14,TiltakstyperKostnadskalkyle!$R$14*Handlingsplan!H329,
IF(F329=TiltakstyperKostnadskalkyle!$B$15,TiltakstyperKostnadskalkyle!$R$15*Handlingsplan!H329,
0)))))))))))</f>
        <v>0</v>
      </c>
      <c r="K329" s="18" t="str">
        <f>IF($F329=TiltakstyperKostnadskalkyle!$B$5,($J329*TiltakstyperKostnadskalkyle!D$5)/100,
IF($F329=TiltakstyperKostnadskalkyle!$B$6,($J329*TiltakstyperKostnadskalkyle!D$6)/100,
IF($F329=TiltakstyperKostnadskalkyle!$B$7,($J329*TiltakstyperKostnadskalkyle!D$7)/100,
IF($F329=TiltakstyperKostnadskalkyle!$B$8,($J329*TiltakstyperKostnadskalkyle!D$8)/100,
IF($F329=TiltakstyperKostnadskalkyle!$B$9,($J329*TiltakstyperKostnadskalkyle!D$9)/100,
IF($F329=TiltakstyperKostnadskalkyle!$B$10,($J329*TiltakstyperKostnadskalkyle!D$10)/100,
IF($F329=TiltakstyperKostnadskalkyle!$B$11,($J329*TiltakstyperKostnadskalkyle!D$11)/100,
IF($F329=TiltakstyperKostnadskalkyle!$B$12,($J329*TiltakstyperKostnadskalkyle!D$12)/100,
IF($F329=TiltakstyperKostnadskalkyle!$B$13,($J329*TiltakstyperKostnadskalkyle!D$13)/100,
IF($F329=TiltakstyperKostnadskalkyle!$B$14,($J329*TiltakstyperKostnadskalkyle!D$14)/100,
IF($F329=TiltakstyperKostnadskalkyle!$B$15,($J329*TiltakstyperKostnadskalkyle!D$15)/100,
"0")))))))))))</f>
        <v>0</v>
      </c>
      <c r="L329" s="18" t="str">
        <f>IF($F329=TiltakstyperKostnadskalkyle!$B$5,($J329*TiltakstyperKostnadskalkyle!E$5)/100,
IF($F329=TiltakstyperKostnadskalkyle!$B$6,($J329*TiltakstyperKostnadskalkyle!E$6)/100,
IF($F329=TiltakstyperKostnadskalkyle!$B$7,($J329*TiltakstyperKostnadskalkyle!E$7)/100,
IF($F329=TiltakstyperKostnadskalkyle!$B$8,($J329*TiltakstyperKostnadskalkyle!E$8)/100,
IF($F329=TiltakstyperKostnadskalkyle!$B$9,($J329*TiltakstyperKostnadskalkyle!E$9)/100,
IF($F329=TiltakstyperKostnadskalkyle!$B$10,($J329*TiltakstyperKostnadskalkyle!E$10)/100,
IF($F329=TiltakstyperKostnadskalkyle!$B$11,($J329*TiltakstyperKostnadskalkyle!E$11)/100,
IF($F329=TiltakstyperKostnadskalkyle!$B$12,($J329*TiltakstyperKostnadskalkyle!E$12)/100,
IF($F329=TiltakstyperKostnadskalkyle!$B$13,($J329*TiltakstyperKostnadskalkyle!E$13)/100,
IF($F329=TiltakstyperKostnadskalkyle!$B$14,($J329*TiltakstyperKostnadskalkyle!E$14)/100,
IF($F329=TiltakstyperKostnadskalkyle!$B$15,($J329*TiltakstyperKostnadskalkyle!E$15)/100,
"0")))))))))))</f>
        <v>0</v>
      </c>
      <c r="M329" s="18" t="str">
        <f>IF($F329=TiltakstyperKostnadskalkyle!$B$5,($J329*TiltakstyperKostnadskalkyle!F$5)/100,
IF($F329=TiltakstyperKostnadskalkyle!$B$6,($J329*TiltakstyperKostnadskalkyle!F$6)/100,
IF($F329=TiltakstyperKostnadskalkyle!$B$7,($J329*TiltakstyperKostnadskalkyle!F$7)/100,
IF($F329=TiltakstyperKostnadskalkyle!$B$8,($J329*TiltakstyperKostnadskalkyle!F$8)/100,
IF($F329=TiltakstyperKostnadskalkyle!$B$9,($J329*TiltakstyperKostnadskalkyle!F$9)/100,
IF($F329=TiltakstyperKostnadskalkyle!$B$10,($J329*TiltakstyperKostnadskalkyle!F$10)/100,
IF($F329=TiltakstyperKostnadskalkyle!$B$11,($J329*TiltakstyperKostnadskalkyle!F$11)/100,
IF($F329=TiltakstyperKostnadskalkyle!$B$12,($J329*TiltakstyperKostnadskalkyle!F$12)/100,
IF($F329=TiltakstyperKostnadskalkyle!$B$13,($J329*TiltakstyperKostnadskalkyle!F$13)/100,
IF($F329=TiltakstyperKostnadskalkyle!$B$14,($J329*TiltakstyperKostnadskalkyle!F$14)/100,
IF($F329=TiltakstyperKostnadskalkyle!$B$15,($J329*TiltakstyperKostnadskalkyle!F$15)/100,
"0")))))))))))</f>
        <v>0</v>
      </c>
      <c r="N329" s="18" t="str">
        <f>IF($F329=TiltakstyperKostnadskalkyle!$B$5,($J329*TiltakstyperKostnadskalkyle!G$5)/100,
IF($F329=TiltakstyperKostnadskalkyle!$B$6,($J329*TiltakstyperKostnadskalkyle!G$6)/100,
IF($F329=TiltakstyperKostnadskalkyle!$B$7,($J329*TiltakstyperKostnadskalkyle!G$7)/100,
IF($F329=TiltakstyperKostnadskalkyle!$B$8,($J329*TiltakstyperKostnadskalkyle!G$8)/100,
IF($F329=TiltakstyperKostnadskalkyle!$B$9,($J329*TiltakstyperKostnadskalkyle!G$9)/100,
IF($F329=TiltakstyperKostnadskalkyle!$B$10,($J329*TiltakstyperKostnadskalkyle!G$10)/100,
IF($F329=TiltakstyperKostnadskalkyle!$B$11,($J329*TiltakstyperKostnadskalkyle!G$11)/100,
IF($F329=TiltakstyperKostnadskalkyle!$B$12,($J329*TiltakstyperKostnadskalkyle!G$12)/100,
IF($F329=TiltakstyperKostnadskalkyle!$B$13,($J329*TiltakstyperKostnadskalkyle!G$13)/100,
IF($F329=TiltakstyperKostnadskalkyle!$B$14,($J329*TiltakstyperKostnadskalkyle!G$14)/100,
IF($F329=TiltakstyperKostnadskalkyle!$B$15,($J329*TiltakstyperKostnadskalkyle!G$15)/100,
"0")))))))))))</f>
        <v>0</v>
      </c>
      <c r="O329" s="18" t="str">
        <f>IF($F329=TiltakstyperKostnadskalkyle!$B$5,($J329*TiltakstyperKostnadskalkyle!H$5)/100,
IF($F329=TiltakstyperKostnadskalkyle!$B$6,($J329*TiltakstyperKostnadskalkyle!H$6)/100,
IF($F329=TiltakstyperKostnadskalkyle!$B$7,($J329*TiltakstyperKostnadskalkyle!H$7)/100,
IF($F329=TiltakstyperKostnadskalkyle!$B$8,($J329*TiltakstyperKostnadskalkyle!H$8)/100,
IF($F329=TiltakstyperKostnadskalkyle!$B$9,($J329*TiltakstyperKostnadskalkyle!H$9)/100,
IF($F329=TiltakstyperKostnadskalkyle!$B$10,($J329*TiltakstyperKostnadskalkyle!H$10)/100,
IF($F329=TiltakstyperKostnadskalkyle!$B$11,($J329*TiltakstyperKostnadskalkyle!H$11)/100,
IF($F329=TiltakstyperKostnadskalkyle!$B$12,($J329*TiltakstyperKostnadskalkyle!H$12)/100,
IF($F329=TiltakstyperKostnadskalkyle!$B$13,($J329*TiltakstyperKostnadskalkyle!H$13)/100,
IF($F329=TiltakstyperKostnadskalkyle!$B$14,($J329*TiltakstyperKostnadskalkyle!H$14)/100,
IF($F329=TiltakstyperKostnadskalkyle!$B$15,($J329*TiltakstyperKostnadskalkyle!H$15)/100,
"0")))))))))))</f>
        <v>0</v>
      </c>
      <c r="P329" s="18" t="str">
        <f>IF($F329=TiltakstyperKostnadskalkyle!$B$5,($J329*TiltakstyperKostnadskalkyle!I$5)/100,
IF($F329=TiltakstyperKostnadskalkyle!$B$6,($J329*TiltakstyperKostnadskalkyle!I$6)/100,
IF($F329=TiltakstyperKostnadskalkyle!$B$7,($J329*TiltakstyperKostnadskalkyle!I$7)/100,
IF($F329=TiltakstyperKostnadskalkyle!$B$8,($J329*TiltakstyperKostnadskalkyle!I$8)/100,
IF($F329=TiltakstyperKostnadskalkyle!$B$9,($J329*TiltakstyperKostnadskalkyle!I$9)/100,
IF($F329=TiltakstyperKostnadskalkyle!$B$10,($J329*TiltakstyperKostnadskalkyle!I$10)/100,
IF($F329=TiltakstyperKostnadskalkyle!$B$11,($J329*TiltakstyperKostnadskalkyle!I$11)/100,
IF($F329=TiltakstyperKostnadskalkyle!$B$12,($J329*TiltakstyperKostnadskalkyle!I$12)/100,
IF($F329=TiltakstyperKostnadskalkyle!$B$13,($J329*TiltakstyperKostnadskalkyle!I$13)/100,
IF($F329=TiltakstyperKostnadskalkyle!$B$14,($J329*TiltakstyperKostnadskalkyle!I$14)/100,
IF($F329=TiltakstyperKostnadskalkyle!$B$15,($J329*TiltakstyperKostnadskalkyle!I$15)/100,
"0")))))))))))</f>
        <v>0</v>
      </c>
      <c r="Q329" s="18">
        <f t="shared" si="15"/>
        <v>0</v>
      </c>
      <c r="R329" s="18" t="str">
        <f>IF($F329=TiltakstyperKostnadskalkyle!$B$5,($J329*TiltakstyperKostnadskalkyle!K$5)/100,
IF($F329=TiltakstyperKostnadskalkyle!$B$6,($J329*TiltakstyperKostnadskalkyle!K$6)/100,
IF($F329=TiltakstyperKostnadskalkyle!$B$8,($J329*TiltakstyperKostnadskalkyle!K$8)/100,
IF($F329=TiltakstyperKostnadskalkyle!$B$9,($J329*TiltakstyperKostnadskalkyle!K$9)/100,
IF($F329=TiltakstyperKostnadskalkyle!$B$10,($J329*TiltakstyperKostnadskalkyle!K$10)/100,
IF($F329=TiltakstyperKostnadskalkyle!$B$11,($J329*TiltakstyperKostnadskalkyle!K$11)/100,
IF($F329=TiltakstyperKostnadskalkyle!$B$12,($J329*TiltakstyperKostnadskalkyle!K$12)/100,
IF($F329=TiltakstyperKostnadskalkyle!$B$13,($J329*TiltakstyperKostnadskalkyle!K$13)/100,
IF($F329=TiltakstyperKostnadskalkyle!$B$14,($J329*TiltakstyperKostnadskalkyle!K$14)/100,
"0")))))))))</f>
        <v>0</v>
      </c>
      <c r="S329" s="18">
        <f t="shared" si="16"/>
        <v>0</v>
      </c>
      <c r="T329" s="18" t="str">
        <f>IF($F329=TiltakstyperKostnadskalkyle!$B$5,($J329*TiltakstyperKostnadskalkyle!M$5)/100,
IF($F329=TiltakstyperKostnadskalkyle!$B$6,($J329*TiltakstyperKostnadskalkyle!M$6)/100,
IF($F329=TiltakstyperKostnadskalkyle!$B$7,($J329*TiltakstyperKostnadskalkyle!M$7)/100,
IF($F329=TiltakstyperKostnadskalkyle!$B$8,($J329*TiltakstyperKostnadskalkyle!M$8)/100,
IF($F329=TiltakstyperKostnadskalkyle!$B$9,($J329*TiltakstyperKostnadskalkyle!M$9)/100,
IF($F329=TiltakstyperKostnadskalkyle!$B$10,($J329*TiltakstyperKostnadskalkyle!M$10)/100,
IF($F329=TiltakstyperKostnadskalkyle!$B$11,($J329*TiltakstyperKostnadskalkyle!M$11)/100,
IF($F329=TiltakstyperKostnadskalkyle!$B$12,($J329*TiltakstyperKostnadskalkyle!M$12)/100,
IF($F329=TiltakstyperKostnadskalkyle!$B$13,($J329*TiltakstyperKostnadskalkyle!M$13)/100,
IF($F329=TiltakstyperKostnadskalkyle!$B$14,($J329*TiltakstyperKostnadskalkyle!M$14)/100,
IF($F329=TiltakstyperKostnadskalkyle!$B$15,($J329*TiltakstyperKostnadskalkyle!M$15)/100,
"0")))))))))))</f>
        <v>0</v>
      </c>
      <c r="U329" s="32"/>
      <c r="V329" s="32"/>
      <c r="W329" s="18" t="str">
        <f>IF($F329=TiltakstyperKostnadskalkyle!$B$5,($J329*TiltakstyperKostnadskalkyle!P$5)/100,
IF($F329=TiltakstyperKostnadskalkyle!$B$6,($J329*TiltakstyperKostnadskalkyle!P$6)/100,
IF($F329=TiltakstyperKostnadskalkyle!$B$7,($J329*TiltakstyperKostnadskalkyle!P$7)/100,
IF($F329=TiltakstyperKostnadskalkyle!$B$8,($J329*TiltakstyperKostnadskalkyle!P$8)/100,
IF($F329=TiltakstyperKostnadskalkyle!$B$9,($J329*TiltakstyperKostnadskalkyle!P$9)/100,
IF($F329=TiltakstyperKostnadskalkyle!$B$10,($J329*TiltakstyperKostnadskalkyle!P$10)/100,
IF($F329=TiltakstyperKostnadskalkyle!$B$11,($J329*TiltakstyperKostnadskalkyle!P$11)/100,
IF($F329=TiltakstyperKostnadskalkyle!$B$12,($J329*TiltakstyperKostnadskalkyle!P$12)/100,
IF($F329=TiltakstyperKostnadskalkyle!$B$13,($J329*TiltakstyperKostnadskalkyle!P$13)/100,
IF($F329=TiltakstyperKostnadskalkyle!$B$14,($J329*TiltakstyperKostnadskalkyle!P$14)/100,
IF($F329=TiltakstyperKostnadskalkyle!$B$15,($J329*TiltakstyperKostnadskalkyle!P$15)/100,
"0")))))))))))</f>
        <v>0</v>
      </c>
      <c r="Y329" s="223"/>
    </row>
    <row r="330" spans="2:25" ht="14.45" customHeight="1" x14ac:dyDescent="0.25">
      <c r="B330" s="20" t="s">
        <v>25</v>
      </c>
      <c r="C330" s="22"/>
      <c r="D330" s="22"/>
      <c r="E330" s="22"/>
      <c r="F330" s="39"/>
      <c r="G330" s="22"/>
      <c r="H330" s="23"/>
      <c r="I330" s="27"/>
      <c r="J330" s="18">
        <f>IF(F330=TiltakstyperKostnadskalkyle!$B$5,TiltakstyperKostnadskalkyle!$R$5*Handlingsplan!H330,
IF(F330=TiltakstyperKostnadskalkyle!$B$6,TiltakstyperKostnadskalkyle!$R$6*Handlingsplan!H330,
IF(F330=TiltakstyperKostnadskalkyle!$B$7,TiltakstyperKostnadskalkyle!$R$7*Handlingsplan!H330,
IF(F330=TiltakstyperKostnadskalkyle!$B$8,TiltakstyperKostnadskalkyle!$R$8*Handlingsplan!H330,
IF(F330=TiltakstyperKostnadskalkyle!$B$9,TiltakstyperKostnadskalkyle!$R$9*Handlingsplan!H330,
IF(F330=TiltakstyperKostnadskalkyle!$B$10,TiltakstyperKostnadskalkyle!$R$10*Handlingsplan!H330,
IF(F330=TiltakstyperKostnadskalkyle!$B$11,TiltakstyperKostnadskalkyle!$R$11*Handlingsplan!H330,
IF(F330=TiltakstyperKostnadskalkyle!$B$12,TiltakstyperKostnadskalkyle!$R$12*Handlingsplan!H330,
IF(F330=TiltakstyperKostnadskalkyle!$B$13,TiltakstyperKostnadskalkyle!$R$13*Handlingsplan!H330,
IF(F330=TiltakstyperKostnadskalkyle!$B$14,TiltakstyperKostnadskalkyle!$R$14*Handlingsplan!H330,
IF(F330=TiltakstyperKostnadskalkyle!$B$15,TiltakstyperKostnadskalkyle!$R$15*Handlingsplan!H330,
0)))))))))))</f>
        <v>0</v>
      </c>
      <c r="K330" s="18" t="str">
        <f>IF($F330=TiltakstyperKostnadskalkyle!$B$5,($J330*TiltakstyperKostnadskalkyle!D$5)/100,
IF($F330=TiltakstyperKostnadskalkyle!$B$6,($J330*TiltakstyperKostnadskalkyle!D$6)/100,
IF($F330=TiltakstyperKostnadskalkyle!$B$7,($J330*TiltakstyperKostnadskalkyle!D$7)/100,
IF($F330=TiltakstyperKostnadskalkyle!$B$8,($J330*TiltakstyperKostnadskalkyle!D$8)/100,
IF($F330=TiltakstyperKostnadskalkyle!$B$9,($J330*TiltakstyperKostnadskalkyle!D$9)/100,
IF($F330=TiltakstyperKostnadskalkyle!$B$10,($J330*TiltakstyperKostnadskalkyle!D$10)/100,
IF($F330=TiltakstyperKostnadskalkyle!$B$11,($J330*TiltakstyperKostnadskalkyle!D$11)/100,
IF($F330=TiltakstyperKostnadskalkyle!$B$12,($J330*TiltakstyperKostnadskalkyle!D$12)/100,
IF($F330=TiltakstyperKostnadskalkyle!$B$13,($J330*TiltakstyperKostnadskalkyle!D$13)/100,
IF($F330=TiltakstyperKostnadskalkyle!$B$14,($J330*TiltakstyperKostnadskalkyle!D$14)/100,
IF($F330=TiltakstyperKostnadskalkyle!$B$15,($J330*TiltakstyperKostnadskalkyle!D$15)/100,
"0")))))))))))</f>
        <v>0</v>
      </c>
      <c r="L330" s="18" t="str">
        <f>IF($F330=TiltakstyperKostnadskalkyle!$B$5,($J330*TiltakstyperKostnadskalkyle!E$5)/100,
IF($F330=TiltakstyperKostnadskalkyle!$B$6,($J330*TiltakstyperKostnadskalkyle!E$6)/100,
IF($F330=TiltakstyperKostnadskalkyle!$B$7,($J330*TiltakstyperKostnadskalkyle!E$7)/100,
IF($F330=TiltakstyperKostnadskalkyle!$B$8,($J330*TiltakstyperKostnadskalkyle!E$8)/100,
IF($F330=TiltakstyperKostnadskalkyle!$B$9,($J330*TiltakstyperKostnadskalkyle!E$9)/100,
IF($F330=TiltakstyperKostnadskalkyle!$B$10,($J330*TiltakstyperKostnadskalkyle!E$10)/100,
IF($F330=TiltakstyperKostnadskalkyle!$B$11,($J330*TiltakstyperKostnadskalkyle!E$11)/100,
IF($F330=TiltakstyperKostnadskalkyle!$B$12,($J330*TiltakstyperKostnadskalkyle!E$12)/100,
IF($F330=TiltakstyperKostnadskalkyle!$B$13,($J330*TiltakstyperKostnadskalkyle!E$13)/100,
IF($F330=TiltakstyperKostnadskalkyle!$B$14,($J330*TiltakstyperKostnadskalkyle!E$14)/100,
IF($F330=TiltakstyperKostnadskalkyle!$B$15,($J330*TiltakstyperKostnadskalkyle!E$15)/100,
"0")))))))))))</f>
        <v>0</v>
      </c>
      <c r="M330" s="18" t="str">
        <f>IF($F330=TiltakstyperKostnadskalkyle!$B$5,($J330*TiltakstyperKostnadskalkyle!F$5)/100,
IF($F330=TiltakstyperKostnadskalkyle!$B$6,($J330*TiltakstyperKostnadskalkyle!F$6)/100,
IF($F330=TiltakstyperKostnadskalkyle!$B$7,($J330*TiltakstyperKostnadskalkyle!F$7)/100,
IF($F330=TiltakstyperKostnadskalkyle!$B$8,($J330*TiltakstyperKostnadskalkyle!F$8)/100,
IF($F330=TiltakstyperKostnadskalkyle!$B$9,($J330*TiltakstyperKostnadskalkyle!F$9)/100,
IF($F330=TiltakstyperKostnadskalkyle!$B$10,($J330*TiltakstyperKostnadskalkyle!F$10)/100,
IF($F330=TiltakstyperKostnadskalkyle!$B$11,($J330*TiltakstyperKostnadskalkyle!F$11)/100,
IF($F330=TiltakstyperKostnadskalkyle!$B$12,($J330*TiltakstyperKostnadskalkyle!F$12)/100,
IF($F330=TiltakstyperKostnadskalkyle!$B$13,($J330*TiltakstyperKostnadskalkyle!F$13)/100,
IF($F330=TiltakstyperKostnadskalkyle!$B$14,($J330*TiltakstyperKostnadskalkyle!F$14)/100,
IF($F330=TiltakstyperKostnadskalkyle!$B$15,($J330*TiltakstyperKostnadskalkyle!F$15)/100,
"0")))))))))))</f>
        <v>0</v>
      </c>
      <c r="N330" s="18" t="str">
        <f>IF($F330=TiltakstyperKostnadskalkyle!$B$5,($J330*TiltakstyperKostnadskalkyle!G$5)/100,
IF($F330=TiltakstyperKostnadskalkyle!$B$6,($J330*TiltakstyperKostnadskalkyle!G$6)/100,
IF($F330=TiltakstyperKostnadskalkyle!$B$7,($J330*TiltakstyperKostnadskalkyle!G$7)/100,
IF($F330=TiltakstyperKostnadskalkyle!$B$8,($J330*TiltakstyperKostnadskalkyle!G$8)/100,
IF($F330=TiltakstyperKostnadskalkyle!$B$9,($J330*TiltakstyperKostnadskalkyle!G$9)/100,
IF($F330=TiltakstyperKostnadskalkyle!$B$10,($J330*TiltakstyperKostnadskalkyle!G$10)/100,
IF($F330=TiltakstyperKostnadskalkyle!$B$11,($J330*TiltakstyperKostnadskalkyle!G$11)/100,
IF($F330=TiltakstyperKostnadskalkyle!$B$12,($J330*TiltakstyperKostnadskalkyle!G$12)/100,
IF($F330=TiltakstyperKostnadskalkyle!$B$13,($J330*TiltakstyperKostnadskalkyle!G$13)/100,
IF($F330=TiltakstyperKostnadskalkyle!$B$14,($J330*TiltakstyperKostnadskalkyle!G$14)/100,
IF($F330=TiltakstyperKostnadskalkyle!$B$15,($J330*TiltakstyperKostnadskalkyle!G$15)/100,
"0")))))))))))</f>
        <v>0</v>
      </c>
      <c r="O330" s="18" t="str">
        <f>IF($F330=TiltakstyperKostnadskalkyle!$B$5,($J330*TiltakstyperKostnadskalkyle!H$5)/100,
IF($F330=TiltakstyperKostnadskalkyle!$B$6,($J330*TiltakstyperKostnadskalkyle!H$6)/100,
IF($F330=TiltakstyperKostnadskalkyle!$B$7,($J330*TiltakstyperKostnadskalkyle!H$7)/100,
IF($F330=TiltakstyperKostnadskalkyle!$B$8,($J330*TiltakstyperKostnadskalkyle!H$8)/100,
IF($F330=TiltakstyperKostnadskalkyle!$B$9,($J330*TiltakstyperKostnadskalkyle!H$9)/100,
IF($F330=TiltakstyperKostnadskalkyle!$B$10,($J330*TiltakstyperKostnadskalkyle!H$10)/100,
IF($F330=TiltakstyperKostnadskalkyle!$B$11,($J330*TiltakstyperKostnadskalkyle!H$11)/100,
IF($F330=TiltakstyperKostnadskalkyle!$B$12,($J330*TiltakstyperKostnadskalkyle!H$12)/100,
IF($F330=TiltakstyperKostnadskalkyle!$B$13,($J330*TiltakstyperKostnadskalkyle!H$13)/100,
IF($F330=TiltakstyperKostnadskalkyle!$B$14,($J330*TiltakstyperKostnadskalkyle!H$14)/100,
IF($F330=TiltakstyperKostnadskalkyle!$B$15,($J330*TiltakstyperKostnadskalkyle!H$15)/100,
"0")))))))))))</f>
        <v>0</v>
      </c>
      <c r="P330" s="18" t="str">
        <f>IF($F330=TiltakstyperKostnadskalkyle!$B$5,($J330*TiltakstyperKostnadskalkyle!I$5)/100,
IF($F330=TiltakstyperKostnadskalkyle!$B$6,($J330*TiltakstyperKostnadskalkyle!I$6)/100,
IF($F330=TiltakstyperKostnadskalkyle!$B$7,($J330*TiltakstyperKostnadskalkyle!I$7)/100,
IF($F330=TiltakstyperKostnadskalkyle!$B$8,($J330*TiltakstyperKostnadskalkyle!I$8)/100,
IF($F330=TiltakstyperKostnadskalkyle!$B$9,($J330*TiltakstyperKostnadskalkyle!I$9)/100,
IF($F330=TiltakstyperKostnadskalkyle!$B$10,($J330*TiltakstyperKostnadskalkyle!I$10)/100,
IF($F330=TiltakstyperKostnadskalkyle!$B$11,($J330*TiltakstyperKostnadskalkyle!I$11)/100,
IF($F330=TiltakstyperKostnadskalkyle!$B$12,($J330*TiltakstyperKostnadskalkyle!I$12)/100,
IF($F330=TiltakstyperKostnadskalkyle!$B$13,($J330*TiltakstyperKostnadskalkyle!I$13)/100,
IF($F330=TiltakstyperKostnadskalkyle!$B$14,($J330*TiltakstyperKostnadskalkyle!I$14)/100,
IF($F330=TiltakstyperKostnadskalkyle!$B$15,($J330*TiltakstyperKostnadskalkyle!I$15)/100,
"0")))))))))))</f>
        <v>0</v>
      </c>
      <c r="Q330" s="18">
        <f t="shared" si="15"/>
        <v>0</v>
      </c>
      <c r="R330" s="18" t="str">
        <f>IF($F330=TiltakstyperKostnadskalkyle!$B$5,($J330*TiltakstyperKostnadskalkyle!K$5)/100,
IF($F330=TiltakstyperKostnadskalkyle!$B$6,($J330*TiltakstyperKostnadskalkyle!K$6)/100,
IF($F330=TiltakstyperKostnadskalkyle!$B$8,($J330*TiltakstyperKostnadskalkyle!K$8)/100,
IF($F330=TiltakstyperKostnadskalkyle!$B$9,($J330*TiltakstyperKostnadskalkyle!K$9)/100,
IF($F330=TiltakstyperKostnadskalkyle!$B$10,($J330*TiltakstyperKostnadskalkyle!K$10)/100,
IF($F330=TiltakstyperKostnadskalkyle!$B$11,($J330*TiltakstyperKostnadskalkyle!K$11)/100,
IF($F330=TiltakstyperKostnadskalkyle!$B$12,($J330*TiltakstyperKostnadskalkyle!K$12)/100,
IF($F330=TiltakstyperKostnadskalkyle!$B$13,($J330*TiltakstyperKostnadskalkyle!K$13)/100,
IF($F330=TiltakstyperKostnadskalkyle!$B$14,($J330*TiltakstyperKostnadskalkyle!K$14)/100,
"0")))))))))</f>
        <v>0</v>
      </c>
      <c r="S330" s="18">
        <f t="shared" si="16"/>
        <v>0</v>
      </c>
      <c r="T330" s="18" t="str">
        <f>IF($F330=TiltakstyperKostnadskalkyle!$B$5,($J330*TiltakstyperKostnadskalkyle!M$5)/100,
IF($F330=TiltakstyperKostnadskalkyle!$B$6,($J330*TiltakstyperKostnadskalkyle!M$6)/100,
IF($F330=TiltakstyperKostnadskalkyle!$B$7,($J330*TiltakstyperKostnadskalkyle!M$7)/100,
IF($F330=TiltakstyperKostnadskalkyle!$B$8,($J330*TiltakstyperKostnadskalkyle!M$8)/100,
IF($F330=TiltakstyperKostnadskalkyle!$B$9,($J330*TiltakstyperKostnadskalkyle!M$9)/100,
IF($F330=TiltakstyperKostnadskalkyle!$B$10,($J330*TiltakstyperKostnadskalkyle!M$10)/100,
IF($F330=TiltakstyperKostnadskalkyle!$B$11,($J330*TiltakstyperKostnadskalkyle!M$11)/100,
IF($F330=TiltakstyperKostnadskalkyle!$B$12,($J330*TiltakstyperKostnadskalkyle!M$12)/100,
IF($F330=TiltakstyperKostnadskalkyle!$B$13,($J330*TiltakstyperKostnadskalkyle!M$13)/100,
IF($F330=TiltakstyperKostnadskalkyle!$B$14,($J330*TiltakstyperKostnadskalkyle!M$14)/100,
IF($F330=TiltakstyperKostnadskalkyle!$B$15,($J330*TiltakstyperKostnadskalkyle!M$15)/100,
"0")))))))))))</f>
        <v>0</v>
      </c>
      <c r="U330" s="32"/>
      <c r="V330" s="32"/>
      <c r="W330" s="18" t="str">
        <f>IF($F330=TiltakstyperKostnadskalkyle!$B$5,($J330*TiltakstyperKostnadskalkyle!P$5)/100,
IF($F330=TiltakstyperKostnadskalkyle!$B$6,($J330*TiltakstyperKostnadskalkyle!P$6)/100,
IF($F330=TiltakstyperKostnadskalkyle!$B$7,($J330*TiltakstyperKostnadskalkyle!P$7)/100,
IF($F330=TiltakstyperKostnadskalkyle!$B$8,($J330*TiltakstyperKostnadskalkyle!P$8)/100,
IF($F330=TiltakstyperKostnadskalkyle!$B$9,($J330*TiltakstyperKostnadskalkyle!P$9)/100,
IF($F330=TiltakstyperKostnadskalkyle!$B$10,($J330*TiltakstyperKostnadskalkyle!P$10)/100,
IF($F330=TiltakstyperKostnadskalkyle!$B$11,($J330*TiltakstyperKostnadskalkyle!P$11)/100,
IF($F330=TiltakstyperKostnadskalkyle!$B$12,($J330*TiltakstyperKostnadskalkyle!P$12)/100,
IF($F330=TiltakstyperKostnadskalkyle!$B$13,($J330*TiltakstyperKostnadskalkyle!P$13)/100,
IF($F330=TiltakstyperKostnadskalkyle!$B$14,($J330*TiltakstyperKostnadskalkyle!P$14)/100,
IF($F330=TiltakstyperKostnadskalkyle!$B$15,($J330*TiltakstyperKostnadskalkyle!P$15)/100,
"0")))))))))))</f>
        <v>0</v>
      </c>
      <c r="Y330" s="223"/>
    </row>
    <row r="331" spans="2:25" ht="14.45" customHeight="1" x14ac:dyDescent="0.25">
      <c r="B331" s="20" t="s">
        <v>25</v>
      </c>
      <c r="C331" s="22"/>
      <c r="D331" s="22"/>
      <c r="E331" s="22"/>
      <c r="F331" s="39"/>
      <c r="G331" s="22"/>
      <c r="H331" s="23"/>
      <c r="I331" s="27"/>
      <c r="J331" s="18">
        <f>IF(F331=TiltakstyperKostnadskalkyle!$B$5,TiltakstyperKostnadskalkyle!$R$5*Handlingsplan!H331,
IF(F331=TiltakstyperKostnadskalkyle!$B$6,TiltakstyperKostnadskalkyle!$R$6*Handlingsplan!H331,
IF(F331=TiltakstyperKostnadskalkyle!$B$7,TiltakstyperKostnadskalkyle!$R$7*Handlingsplan!H331,
IF(F331=TiltakstyperKostnadskalkyle!$B$8,TiltakstyperKostnadskalkyle!$R$8*Handlingsplan!H331,
IF(F331=TiltakstyperKostnadskalkyle!$B$9,TiltakstyperKostnadskalkyle!$R$9*Handlingsplan!H331,
IF(F331=TiltakstyperKostnadskalkyle!$B$10,TiltakstyperKostnadskalkyle!$R$10*Handlingsplan!H331,
IF(F331=TiltakstyperKostnadskalkyle!$B$11,TiltakstyperKostnadskalkyle!$R$11*Handlingsplan!H331,
IF(F331=TiltakstyperKostnadskalkyle!$B$12,TiltakstyperKostnadskalkyle!$R$12*Handlingsplan!H331,
IF(F331=TiltakstyperKostnadskalkyle!$B$13,TiltakstyperKostnadskalkyle!$R$13*Handlingsplan!H331,
IF(F331=TiltakstyperKostnadskalkyle!$B$14,TiltakstyperKostnadskalkyle!$R$14*Handlingsplan!H331,
IF(F331=TiltakstyperKostnadskalkyle!$B$15,TiltakstyperKostnadskalkyle!$R$15*Handlingsplan!H331,
0)))))))))))</f>
        <v>0</v>
      </c>
      <c r="K331" s="18" t="str">
        <f>IF($F331=TiltakstyperKostnadskalkyle!$B$5,($J331*TiltakstyperKostnadskalkyle!D$5)/100,
IF($F331=TiltakstyperKostnadskalkyle!$B$6,($J331*TiltakstyperKostnadskalkyle!D$6)/100,
IF($F331=TiltakstyperKostnadskalkyle!$B$7,($J331*TiltakstyperKostnadskalkyle!D$7)/100,
IF($F331=TiltakstyperKostnadskalkyle!$B$8,($J331*TiltakstyperKostnadskalkyle!D$8)/100,
IF($F331=TiltakstyperKostnadskalkyle!$B$9,($J331*TiltakstyperKostnadskalkyle!D$9)/100,
IF($F331=TiltakstyperKostnadskalkyle!$B$10,($J331*TiltakstyperKostnadskalkyle!D$10)/100,
IF($F331=TiltakstyperKostnadskalkyle!$B$11,($J331*TiltakstyperKostnadskalkyle!D$11)/100,
IF($F331=TiltakstyperKostnadskalkyle!$B$12,($J331*TiltakstyperKostnadskalkyle!D$12)/100,
IF($F331=TiltakstyperKostnadskalkyle!$B$13,($J331*TiltakstyperKostnadskalkyle!D$13)/100,
IF($F331=TiltakstyperKostnadskalkyle!$B$14,($J331*TiltakstyperKostnadskalkyle!D$14)/100,
IF($F331=TiltakstyperKostnadskalkyle!$B$15,($J331*TiltakstyperKostnadskalkyle!D$15)/100,
"0")))))))))))</f>
        <v>0</v>
      </c>
      <c r="L331" s="18" t="str">
        <f>IF($F331=TiltakstyperKostnadskalkyle!$B$5,($J331*TiltakstyperKostnadskalkyle!E$5)/100,
IF($F331=TiltakstyperKostnadskalkyle!$B$6,($J331*TiltakstyperKostnadskalkyle!E$6)/100,
IF($F331=TiltakstyperKostnadskalkyle!$B$7,($J331*TiltakstyperKostnadskalkyle!E$7)/100,
IF($F331=TiltakstyperKostnadskalkyle!$B$8,($J331*TiltakstyperKostnadskalkyle!E$8)/100,
IF($F331=TiltakstyperKostnadskalkyle!$B$9,($J331*TiltakstyperKostnadskalkyle!E$9)/100,
IF($F331=TiltakstyperKostnadskalkyle!$B$10,($J331*TiltakstyperKostnadskalkyle!E$10)/100,
IF($F331=TiltakstyperKostnadskalkyle!$B$11,($J331*TiltakstyperKostnadskalkyle!E$11)/100,
IF($F331=TiltakstyperKostnadskalkyle!$B$12,($J331*TiltakstyperKostnadskalkyle!E$12)/100,
IF($F331=TiltakstyperKostnadskalkyle!$B$13,($J331*TiltakstyperKostnadskalkyle!E$13)/100,
IF($F331=TiltakstyperKostnadskalkyle!$B$14,($J331*TiltakstyperKostnadskalkyle!E$14)/100,
IF($F331=TiltakstyperKostnadskalkyle!$B$15,($J331*TiltakstyperKostnadskalkyle!E$15)/100,
"0")))))))))))</f>
        <v>0</v>
      </c>
      <c r="M331" s="18" t="str">
        <f>IF($F331=TiltakstyperKostnadskalkyle!$B$5,($J331*TiltakstyperKostnadskalkyle!F$5)/100,
IF($F331=TiltakstyperKostnadskalkyle!$B$6,($J331*TiltakstyperKostnadskalkyle!F$6)/100,
IF($F331=TiltakstyperKostnadskalkyle!$B$7,($J331*TiltakstyperKostnadskalkyle!F$7)/100,
IF($F331=TiltakstyperKostnadskalkyle!$B$8,($J331*TiltakstyperKostnadskalkyle!F$8)/100,
IF($F331=TiltakstyperKostnadskalkyle!$B$9,($J331*TiltakstyperKostnadskalkyle!F$9)/100,
IF($F331=TiltakstyperKostnadskalkyle!$B$10,($J331*TiltakstyperKostnadskalkyle!F$10)/100,
IF($F331=TiltakstyperKostnadskalkyle!$B$11,($J331*TiltakstyperKostnadskalkyle!F$11)/100,
IF($F331=TiltakstyperKostnadskalkyle!$B$12,($J331*TiltakstyperKostnadskalkyle!F$12)/100,
IF($F331=TiltakstyperKostnadskalkyle!$B$13,($J331*TiltakstyperKostnadskalkyle!F$13)/100,
IF($F331=TiltakstyperKostnadskalkyle!$B$14,($J331*TiltakstyperKostnadskalkyle!F$14)/100,
IF($F331=TiltakstyperKostnadskalkyle!$B$15,($J331*TiltakstyperKostnadskalkyle!F$15)/100,
"0")))))))))))</f>
        <v>0</v>
      </c>
      <c r="N331" s="18" t="str">
        <f>IF($F331=TiltakstyperKostnadskalkyle!$B$5,($J331*TiltakstyperKostnadskalkyle!G$5)/100,
IF($F331=TiltakstyperKostnadskalkyle!$B$6,($J331*TiltakstyperKostnadskalkyle!G$6)/100,
IF($F331=TiltakstyperKostnadskalkyle!$B$7,($J331*TiltakstyperKostnadskalkyle!G$7)/100,
IF($F331=TiltakstyperKostnadskalkyle!$B$8,($J331*TiltakstyperKostnadskalkyle!G$8)/100,
IF($F331=TiltakstyperKostnadskalkyle!$B$9,($J331*TiltakstyperKostnadskalkyle!G$9)/100,
IF($F331=TiltakstyperKostnadskalkyle!$B$10,($J331*TiltakstyperKostnadskalkyle!G$10)/100,
IF($F331=TiltakstyperKostnadskalkyle!$B$11,($J331*TiltakstyperKostnadskalkyle!G$11)/100,
IF($F331=TiltakstyperKostnadskalkyle!$B$12,($J331*TiltakstyperKostnadskalkyle!G$12)/100,
IF($F331=TiltakstyperKostnadskalkyle!$B$13,($J331*TiltakstyperKostnadskalkyle!G$13)/100,
IF($F331=TiltakstyperKostnadskalkyle!$B$14,($J331*TiltakstyperKostnadskalkyle!G$14)/100,
IF($F331=TiltakstyperKostnadskalkyle!$B$15,($J331*TiltakstyperKostnadskalkyle!G$15)/100,
"0")))))))))))</f>
        <v>0</v>
      </c>
      <c r="O331" s="18" t="str">
        <f>IF($F331=TiltakstyperKostnadskalkyle!$B$5,($J331*TiltakstyperKostnadskalkyle!H$5)/100,
IF($F331=TiltakstyperKostnadskalkyle!$B$6,($J331*TiltakstyperKostnadskalkyle!H$6)/100,
IF($F331=TiltakstyperKostnadskalkyle!$B$7,($J331*TiltakstyperKostnadskalkyle!H$7)/100,
IF($F331=TiltakstyperKostnadskalkyle!$B$8,($J331*TiltakstyperKostnadskalkyle!H$8)/100,
IF($F331=TiltakstyperKostnadskalkyle!$B$9,($J331*TiltakstyperKostnadskalkyle!H$9)/100,
IF($F331=TiltakstyperKostnadskalkyle!$B$10,($J331*TiltakstyperKostnadskalkyle!H$10)/100,
IF($F331=TiltakstyperKostnadskalkyle!$B$11,($J331*TiltakstyperKostnadskalkyle!H$11)/100,
IF($F331=TiltakstyperKostnadskalkyle!$B$12,($J331*TiltakstyperKostnadskalkyle!H$12)/100,
IF($F331=TiltakstyperKostnadskalkyle!$B$13,($J331*TiltakstyperKostnadskalkyle!H$13)/100,
IF($F331=TiltakstyperKostnadskalkyle!$B$14,($J331*TiltakstyperKostnadskalkyle!H$14)/100,
IF($F331=TiltakstyperKostnadskalkyle!$B$15,($J331*TiltakstyperKostnadskalkyle!H$15)/100,
"0")))))))))))</f>
        <v>0</v>
      </c>
      <c r="P331" s="18" t="str">
        <f>IF($F331=TiltakstyperKostnadskalkyle!$B$5,($J331*TiltakstyperKostnadskalkyle!I$5)/100,
IF($F331=TiltakstyperKostnadskalkyle!$B$6,($J331*TiltakstyperKostnadskalkyle!I$6)/100,
IF($F331=TiltakstyperKostnadskalkyle!$B$7,($J331*TiltakstyperKostnadskalkyle!I$7)/100,
IF($F331=TiltakstyperKostnadskalkyle!$B$8,($J331*TiltakstyperKostnadskalkyle!I$8)/100,
IF($F331=TiltakstyperKostnadskalkyle!$B$9,($J331*TiltakstyperKostnadskalkyle!I$9)/100,
IF($F331=TiltakstyperKostnadskalkyle!$B$10,($J331*TiltakstyperKostnadskalkyle!I$10)/100,
IF($F331=TiltakstyperKostnadskalkyle!$B$11,($J331*TiltakstyperKostnadskalkyle!I$11)/100,
IF($F331=TiltakstyperKostnadskalkyle!$B$12,($J331*TiltakstyperKostnadskalkyle!I$12)/100,
IF($F331=TiltakstyperKostnadskalkyle!$B$13,($J331*TiltakstyperKostnadskalkyle!I$13)/100,
IF($F331=TiltakstyperKostnadskalkyle!$B$14,($J331*TiltakstyperKostnadskalkyle!I$14)/100,
IF($F331=TiltakstyperKostnadskalkyle!$B$15,($J331*TiltakstyperKostnadskalkyle!I$15)/100,
"0")))))))))))</f>
        <v>0</v>
      </c>
      <c r="Q331" s="18">
        <f t="shared" si="15"/>
        <v>0</v>
      </c>
      <c r="R331" s="18" t="str">
        <f>IF($F331=TiltakstyperKostnadskalkyle!$B$5,($J331*TiltakstyperKostnadskalkyle!K$5)/100,
IF($F331=TiltakstyperKostnadskalkyle!$B$6,($J331*TiltakstyperKostnadskalkyle!K$6)/100,
IF($F331=TiltakstyperKostnadskalkyle!$B$8,($J331*TiltakstyperKostnadskalkyle!K$8)/100,
IF($F331=TiltakstyperKostnadskalkyle!$B$9,($J331*TiltakstyperKostnadskalkyle!K$9)/100,
IF($F331=TiltakstyperKostnadskalkyle!$B$10,($J331*TiltakstyperKostnadskalkyle!K$10)/100,
IF($F331=TiltakstyperKostnadskalkyle!$B$11,($J331*TiltakstyperKostnadskalkyle!K$11)/100,
IF($F331=TiltakstyperKostnadskalkyle!$B$12,($J331*TiltakstyperKostnadskalkyle!K$12)/100,
IF($F331=TiltakstyperKostnadskalkyle!$B$13,($J331*TiltakstyperKostnadskalkyle!K$13)/100,
IF($F331=TiltakstyperKostnadskalkyle!$B$14,($J331*TiltakstyperKostnadskalkyle!K$14)/100,
"0")))))))))</f>
        <v>0</v>
      </c>
      <c r="S331" s="18">
        <f t="shared" si="16"/>
        <v>0</v>
      </c>
      <c r="T331" s="18" t="str">
        <f>IF($F331=TiltakstyperKostnadskalkyle!$B$5,($J331*TiltakstyperKostnadskalkyle!M$5)/100,
IF($F331=TiltakstyperKostnadskalkyle!$B$6,($J331*TiltakstyperKostnadskalkyle!M$6)/100,
IF($F331=TiltakstyperKostnadskalkyle!$B$7,($J331*TiltakstyperKostnadskalkyle!M$7)/100,
IF($F331=TiltakstyperKostnadskalkyle!$B$8,($J331*TiltakstyperKostnadskalkyle!M$8)/100,
IF($F331=TiltakstyperKostnadskalkyle!$B$9,($J331*TiltakstyperKostnadskalkyle!M$9)/100,
IF($F331=TiltakstyperKostnadskalkyle!$B$10,($J331*TiltakstyperKostnadskalkyle!M$10)/100,
IF($F331=TiltakstyperKostnadskalkyle!$B$11,($J331*TiltakstyperKostnadskalkyle!M$11)/100,
IF($F331=TiltakstyperKostnadskalkyle!$B$12,($J331*TiltakstyperKostnadskalkyle!M$12)/100,
IF($F331=TiltakstyperKostnadskalkyle!$B$13,($J331*TiltakstyperKostnadskalkyle!M$13)/100,
IF($F331=TiltakstyperKostnadskalkyle!$B$14,($J331*TiltakstyperKostnadskalkyle!M$14)/100,
IF($F331=TiltakstyperKostnadskalkyle!$B$15,($J331*TiltakstyperKostnadskalkyle!M$15)/100,
"0")))))))))))</f>
        <v>0</v>
      </c>
      <c r="U331" s="32"/>
      <c r="V331" s="32"/>
      <c r="W331" s="18" t="str">
        <f>IF($F331=TiltakstyperKostnadskalkyle!$B$5,($J331*TiltakstyperKostnadskalkyle!P$5)/100,
IF($F331=TiltakstyperKostnadskalkyle!$B$6,($J331*TiltakstyperKostnadskalkyle!P$6)/100,
IF($F331=TiltakstyperKostnadskalkyle!$B$7,($J331*TiltakstyperKostnadskalkyle!P$7)/100,
IF($F331=TiltakstyperKostnadskalkyle!$B$8,($J331*TiltakstyperKostnadskalkyle!P$8)/100,
IF($F331=TiltakstyperKostnadskalkyle!$B$9,($J331*TiltakstyperKostnadskalkyle!P$9)/100,
IF($F331=TiltakstyperKostnadskalkyle!$B$10,($J331*TiltakstyperKostnadskalkyle!P$10)/100,
IF($F331=TiltakstyperKostnadskalkyle!$B$11,($J331*TiltakstyperKostnadskalkyle!P$11)/100,
IF($F331=TiltakstyperKostnadskalkyle!$B$12,($J331*TiltakstyperKostnadskalkyle!P$12)/100,
IF($F331=TiltakstyperKostnadskalkyle!$B$13,($J331*TiltakstyperKostnadskalkyle!P$13)/100,
IF($F331=TiltakstyperKostnadskalkyle!$B$14,($J331*TiltakstyperKostnadskalkyle!P$14)/100,
IF($F331=TiltakstyperKostnadskalkyle!$B$15,($J331*TiltakstyperKostnadskalkyle!P$15)/100,
"0")))))))))))</f>
        <v>0</v>
      </c>
      <c r="Y331" s="223"/>
    </row>
    <row r="332" spans="2:25" ht="14.45" customHeight="1" x14ac:dyDescent="0.25">
      <c r="B332" s="20" t="s">
        <v>25</v>
      </c>
      <c r="C332" s="22"/>
      <c r="D332" s="22"/>
      <c r="E332" s="22"/>
      <c r="F332" s="39"/>
      <c r="G332" s="22"/>
      <c r="H332" s="23"/>
      <c r="I332" s="27"/>
      <c r="J332" s="18">
        <f>IF(F332=TiltakstyperKostnadskalkyle!$B$5,TiltakstyperKostnadskalkyle!$R$5*Handlingsplan!H332,
IF(F332=TiltakstyperKostnadskalkyle!$B$6,TiltakstyperKostnadskalkyle!$R$6*Handlingsplan!H332,
IF(F332=TiltakstyperKostnadskalkyle!$B$7,TiltakstyperKostnadskalkyle!$R$7*Handlingsplan!H332,
IF(F332=TiltakstyperKostnadskalkyle!$B$8,TiltakstyperKostnadskalkyle!$R$8*Handlingsplan!H332,
IF(F332=TiltakstyperKostnadskalkyle!$B$9,TiltakstyperKostnadskalkyle!$R$9*Handlingsplan!H332,
IF(F332=TiltakstyperKostnadskalkyle!$B$10,TiltakstyperKostnadskalkyle!$R$10*Handlingsplan!H332,
IF(F332=TiltakstyperKostnadskalkyle!$B$11,TiltakstyperKostnadskalkyle!$R$11*Handlingsplan!H332,
IF(F332=TiltakstyperKostnadskalkyle!$B$12,TiltakstyperKostnadskalkyle!$R$12*Handlingsplan!H332,
IF(F332=TiltakstyperKostnadskalkyle!$B$13,TiltakstyperKostnadskalkyle!$R$13*Handlingsplan!H332,
IF(F332=TiltakstyperKostnadskalkyle!$B$14,TiltakstyperKostnadskalkyle!$R$14*Handlingsplan!H332,
IF(F332=TiltakstyperKostnadskalkyle!$B$15,TiltakstyperKostnadskalkyle!$R$15*Handlingsplan!H332,
0)))))))))))</f>
        <v>0</v>
      </c>
      <c r="K332" s="18" t="str">
        <f>IF($F332=TiltakstyperKostnadskalkyle!$B$5,($J332*TiltakstyperKostnadskalkyle!D$5)/100,
IF($F332=TiltakstyperKostnadskalkyle!$B$6,($J332*TiltakstyperKostnadskalkyle!D$6)/100,
IF($F332=TiltakstyperKostnadskalkyle!$B$7,($J332*TiltakstyperKostnadskalkyle!D$7)/100,
IF($F332=TiltakstyperKostnadskalkyle!$B$8,($J332*TiltakstyperKostnadskalkyle!D$8)/100,
IF($F332=TiltakstyperKostnadskalkyle!$B$9,($J332*TiltakstyperKostnadskalkyle!D$9)/100,
IF($F332=TiltakstyperKostnadskalkyle!$B$10,($J332*TiltakstyperKostnadskalkyle!D$10)/100,
IF($F332=TiltakstyperKostnadskalkyle!$B$11,($J332*TiltakstyperKostnadskalkyle!D$11)/100,
IF($F332=TiltakstyperKostnadskalkyle!$B$12,($J332*TiltakstyperKostnadskalkyle!D$12)/100,
IF($F332=TiltakstyperKostnadskalkyle!$B$13,($J332*TiltakstyperKostnadskalkyle!D$13)/100,
IF($F332=TiltakstyperKostnadskalkyle!$B$14,($J332*TiltakstyperKostnadskalkyle!D$14)/100,
IF($F332=TiltakstyperKostnadskalkyle!$B$15,($J332*TiltakstyperKostnadskalkyle!D$15)/100,
"0")))))))))))</f>
        <v>0</v>
      </c>
      <c r="L332" s="18" t="str">
        <f>IF($F332=TiltakstyperKostnadskalkyle!$B$5,($J332*TiltakstyperKostnadskalkyle!E$5)/100,
IF($F332=TiltakstyperKostnadskalkyle!$B$6,($J332*TiltakstyperKostnadskalkyle!E$6)/100,
IF($F332=TiltakstyperKostnadskalkyle!$B$7,($J332*TiltakstyperKostnadskalkyle!E$7)/100,
IF($F332=TiltakstyperKostnadskalkyle!$B$8,($J332*TiltakstyperKostnadskalkyle!E$8)/100,
IF($F332=TiltakstyperKostnadskalkyle!$B$9,($J332*TiltakstyperKostnadskalkyle!E$9)/100,
IF($F332=TiltakstyperKostnadskalkyle!$B$10,($J332*TiltakstyperKostnadskalkyle!E$10)/100,
IF($F332=TiltakstyperKostnadskalkyle!$B$11,($J332*TiltakstyperKostnadskalkyle!E$11)/100,
IF($F332=TiltakstyperKostnadskalkyle!$B$12,($J332*TiltakstyperKostnadskalkyle!E$12)/100,
IF($F332=TiltakstyperKostnadskalkyle!$B$13,($J332*TiltakstyperKostnadskalkyle!E$13)/100,
IF($F332=TiltakstyperKostnadskalkyle!$B$14,($J332*TiltakstyperKostnadskalkyle!E$14)/100,
IF($F332=TiltakstyperKostnadskalkyle!$B$15,($J332*TiltakstyperKostnadskalkyle!E$15)/100,
"0")))))))))))</f>
        <v>0</v>
      </c>
      <c r="M332" s="18" t="str">
        <f>IF($F332=TiltakstyperKostnadskalkyle!$B$5,($J332*TiltakstyperKostnadskalkyle!F$5)/100,
IF($F332=TiltakstyperKostnadskalkyle!$B$6,($J332*TiltakstyperKostnadskalkyle!F$6)/100,
IF($F332=TiltakstyperKostnadskalkyle!$B$7,($J332*TiltakstyperKostnadskalkyle!F$7)/100,
IF($F332=TiltakstyperKostnadskalkyle!$B$8,($J332*TiltakstyperKostnadskalkyle!F$8)/100,
IF($F332=TiltakstyperKostnadskalkyle!$B$9,($J332*TiltakstyperKostnadskalkyle!F$9)/100,
IF($F332=TiltakstyperKostnadskalkyle!$B$10,($J332*TiltakstyperKostnadskalkyle!F$10)/100,
IF($F332=TiltakstyperKostnadskalkyle!$B$11,($J332*TiltakstyperKostnadskalkyle!F$11)/100,
IF($F332=TiltakstyperKostnadskalkyle!$B$12,($J332*TiltakstyperKostnadskalkyle!F$12)/100,
IF($F332=TiltakstyperKostnadskalkyle!$B$13,($J332*TiltakstyperKostnadskalkyle!F$13)/100,
IF($F332=TiltakstyperKostnadskalkyle!$B$14,($J332*TiltakstyperKostnadskalkyle!F$14)/100,
IF($F332=TiltakstyperKostnadskalkyle!$B$15,($J332*TiltakstyperKostnadskalkyle!F$15)/100,
"0")))))))))))</f>
        <v>0</v>
      </c>
      <c r="N332" s="18" t="str">
        <f>IF($F332=TiltakstyperKostnadskalkyle!$B$5,($J332*TiltakstyperKostnadskalkyle!G$5)/100,
IF($F332=TiltakstyperKostnadskalkyle!$B$6,($J332*TiltakstyperKostnadskalkyle!G$6)/100,
IF($F332=TiltakstyperKostnadskalkyle!$B$7,($J332*TiltakstyperKostnadskalkyle!G$7)/100,
IF($F332=TiltakstyperKostnadskalkyle!$B$8,($J332*TiltakstyperKostnadskalkyle!G$8)/100,
IF($F332=TiltakstyperKostnadskalkyle!$B$9,($J332*TiltakstyperKostnadskalkyle!G$9)/100,
IF($F332=TiltakstyperKostnadskalkyle!$B$10,($J332*TiltakstyperKostnadskalkyle!G$10)/100,
IF($F332=TiltakstyperKostnadskalkyle!$B$11,($J332*TiltakstyperKostnadskalkyle!G$11)/100,
IF($F332=TiltakstyperKostnadskalkyle!$B$12,($J332*TiltakstyperKostnadskalkyle!G$12)/100,
IF($F332=TiltakstyperKostnadskalkyle!$B$13,($J332*TiltakstyperKostnadskalkyle!G$13)/100,
IF($F332=TiltakstyperKostnadskalkyle!$B$14,($J332*TiltakstyperKostnadskalkyle!G$14)/100,
IF($F332=TiltakstyperKostnadskalkyle!$B$15,($J332*TiltakstyperKostnadskalkyle!G$15)/100,
"0")))))))))))</f>
        <v>0</v>
      </c>
      <c r="O332" s="18" t="str">
        <f>IF($F332=TiltakstyperKostnadskalkyle!$B$5,($J332*TiltakstyperKostnadskalkyle!H$5)/100,
IF($F332=TiltakstyperKostnadskalkyle!$B$6,($J332*TiltakstyperKostnadskalkyle!H$6)/100,
IF($F332=TiltakstyperKostnadskalkyle!$B$7,($J332*TiltakstyperKostnadskalkyle!H$7)/100,
IF($F332=TiltakstyperKostnadskalkyle!$B$8,($J332*TiltakstyperKostnadskalkyle!H$8)/100,
IF($F332=TiltakstyperKostnadskalkyle!$B$9,($J332*TiltakstyperKostnadskalkyle!H$9)/100,
IF($F332=TiltakstyperKostnadskalkyle!$B$10,($J332*TiltakstyperKostnadskalkyle!H$10)/100,
IF($F332=TiltakstyperKostnadskalkyle!$B$11,($J332*TiltakstyperKostnadskalkyle!H$11)/100,
IF($F332=TiltakstyperKostnadskalkyle!$B$12,($J332*TiltakstyperKostnadskalkyle!H$12)/100,
IF($F332=TiltakstyperKostnadskalkyle!$B$13,($J332*TiltakstyperKostnadskalkyle!H$13)/100,
IF($F332=TiltakstyperKostnadskalkyle!$B$14,($J332*TiltakstyperKostnadskalkyle!H$14)/100,
IF($F332=TiltakstyperKostnadskalkyle!$B$15,($J332*TiltakstyperKostnadskalkyle!H$15)/100,
"0")))))))))))</f>
        <v>0</v>
      </c>
      <c r="P332" s="18" t="str">
        <f>IF($F332=TiltakstyperKostnadskalkyle!$B$5,($J332*TiltakstyperKostnadskalkyle!I$5)/100,
IF($F332=TiltakstyperKostnadskalkyle!$B$6,($J332*TiltakstyperKostnadskalkyle!I$6)/100,
IF($F332=TiltakstyperKostnadskalkyle!$B$7,($J332*TiltakstyperKostnadskalkyle!I$7)/100,
IF($F332=TiltakstyperKostnadskalkyle!$B$8,($J332*TiltakstyperKostnadskalkyle!I$8)/100,
IF($F332=TiltakstyperKostnadskalkyle!$B$9,($J332*TiltakstyperKostnadskalkyle!I$9)/100,
IF($F332=TiltakstyperKostnadskalkyle!$B$10,($J332*TiltakstyperKostnadskalkyle!I$10)/100,
IF($F332=TiltakstyperKostnadskalkyle!$B$11,($J332*TiltakstyperKostnadskalkyle!I$11)/100,
IF($F332=TiltakstyperKostnadskalkyle!$B$12,($J332*TiltakstyperKostnadskalkyle!I$12)/100,
IF($F332=TiltakstyperKostnadskalkyle!$B$13,($J332*TiltakstyperKostnadskalkyle!I$13)/100,
IF($F332=TiltakstyperKostnadskalkyle!$B$14,($J332*TiltakstyperKostnadskalkyle!I$14)/100,
IF($F332=TiltakstyperKostnadskalkyle!$B$15,($J332*TiltakstyperKostnadskalkyle!I$15)/100,
"0")))))))))))</f>
        <v>0</v>
      </c>
      <c r="Q332" s="18">
        <f t="shared" si="15"/>
        <v>0</v>
      </c>
      <c r="R332" s="18" t="str">
        <f>IF($F332=TiltakstyperKostnadskalkyle!$B$5,($J332*TiltakstyperKostnadskalkyle!K$5)/100,
IF($F332=TiltakstyperKostnadskalkyle!$B$6,($J332*TiltakstyperKostnadskalkyle!K$6)/100,
IF($F332=TiltakstyperKostnadskalkyle!$B$8,($J332*TiltakstyperKostnadskalkyle!K$8)/100,
IF($F332=TiltakstyperKostnadskalkyle!$B$9,($J332*TiltakstyperKostnadskalkyle!K$9)/100,
IF($F332=TiltakstyperKostnadskalkyle!$B$10,($J332*TiltakstyperKostnadskalkyle!K$10)/100,
IF($F332=TiltakstyperKostnadskalkyle!$B$11,($J332*TiltakstyperKostnadskalkyle!K$11)/100,
IF($F332=TiltakstyperKostnadskalkyle!$B$12,($J332*TiltakstyperKostnadskalkyle!K$12)/100,
IF($F332=TiltakstyperKostnadskalkyle!$B$13,($J332*TiltakstyperKostnadskalkyle!K$13)/100,
IF($F332=TiltakstyperKostnadskalkyle!$B$14,($J332*TiltakstyperKostnadskalkyle!K$14)/100,
"0")))))))))</f>
        <v>0</v>
      </c>
      <c r="S332" s="18">
        <f t="shared" si="16"/>
        <v>0</v>
      </c>
      <c r="T332" s="18" t="str">
        <f>IF($F332=TiltakstyperKostnadskalkyle!$B$5,($J332*TiltakstyperKostnadskalkyle!M$5)/100,
IF($F332=TiltakstyperKostnadskalkyle!$B$6,($J332*TiltakstyperKostnadskalkyle!M$6)/100,
IF($F332=TiltakstyperKostnadskalkyle!$B$7,($J332*TiltakstyperKostnadskalkyle!M$7)/100,
IF($F332=TiltakstyperKostnadskalkyle!$B$8,($J332*TiltakstyperKostnadskalkyle!M$8)/100,
IF($F332=TiltakstyperKostnadskalkyle!$B$9,($J332*TiltakstyperKostnadskalkyle!M$9)/100,
IF($F332=TiltakstyperKostnadskalkyle!$B$10,($J332*TiltakstyperKostnadskalkyle!M$10)/100,
IF($F332=TiltakstyperKostnadskalkyle!$B$11,($J332*TiltakstyperKostnadskalkyle!M$11)/100,
IF($F332=TiltakstyperKostnadskalkyle!$B$12,($J332*TiltakstyperKostnadskalkyle!M$12)/100,
IF($F332=TiltakstyperKostnadskalkyle!$B$13,($J332*TiltakstyperKostnadskalkyle!M$13)/100,
IF($F332=TiltakstyperKostnadskalkyle!$B$14,($J332*TiltakstyperKostnadskalkyle!M$14)/100,
IF($F332=TiltakstyperKostnadskalkyle!$B$15,($J332*TiltakstyperKostnadskalkyle!M$15)/100,
"0")))))))))))</f>
        <v>0</v>
      </c>
      <c r="U332" s="32"/>
      <c r="V332" s="32"/>
      <c r="W332" s="18" t="str">
        <f>IF($F332=TiltakstyperKostnadskalkyle!$B$5,($J332*TiltakstyperKostnadskalkyle!P$5)/100,
IF($F332=TiltakstyperKostnadskalkyle!$B$6,($J332*TiltakstyperKostnadskalkyle!P$6)/100,
IF($F332=TiltakstyperKostnadskalkyle!$B$7,($J332*TiltakstyperKostnadskalkyle!P$7)/100,
IF($F332=TiltakstyperKostnadskalkyle!$B$8,($J332*TiltakstyperKostnadskalkyle!P$8)/100,
IF($F332=TiltakstyperKostnadskalkyle!$B$9,($J332*TiltakstyperKostnadskalkyle!P$9)/100,
IF($F332=TiltakstyperKostnadskalkyle!$B$10,($J332*TiltakstyperKostnadskalkyle!P$10)/100,
IF($F332=TiltakstyperKostnadskalkyle!$B$11,($J332*TiltakstyperKostnadskalkyle!P$11)/100,
IF($F332=TiltakstyperKostnadskalkyle!$B$12,($J332*TiltakstyperKostnadskalkyle!P$12)/100,
IF($F332=TiltakstyperKostnadskalkyle!$B$13,($J332*TiltakstyperKostnadskalkyle!P$13)/100,
IF($F332=TiltakstyperKostnadskalkyle!$B$14,($J332*TiltakstyperKostnadskalkyle!P$14)/100,
IF($F332=TiltakstyperKostnadskalkyle!$B$15,($J332*TiltakstyperKostnadskalkyle!P$15)/100,
"0")))))))))))</f>
        <v>0</v>
      </c>
      <c r="Y332" s="223"/>
    </row>
    <row r="333" spans="2:25" ht="14.45" customHeight="1" x14ac:dyDescent="0.25">
      <c r="B333" s="20" t="s">
        <v>25</v>
      </c>
      <c r="C333" s="22"/>
      <c r="D333" s="22"/>
      <c r="E333" s="22"/>
      <c r="F333" s="39"/>
      <c r="G333" s="22"/>
      <c r="H333" s="23"/>
      <c r="I333" s="27"/>
      <c r="J333" s="18">
        <f>IF(F333=TiltakstyperKostnadskalkyle!$B$5,TiltakstyperKostnadskalkyle!$R$5*Handlingsplan!H333,
IF(F333=TiltakstyperKostnadskalkyle!$B$6,TiltakstyperKostnadskalkyle!$R$6*Handlingsplan!H333,
IF(F333=TiltakstyperKostnadskalkyle!$B$7,TiltakstyperKostnadskalkyle!$R$7*Handlingsplan!H333,
IF(F333=TiltakstyperKostnadskalkyle!$B$8,TiltakstyperKostnadskalkyle!$R$8*Handlingsplan!H333,
IF(F333=TiltakstyperKostnadskalkyle!$B$9,TiltakstyperKostnadskalkyle!$R$9*Handlingsplan!H333,
IF(F333=TiltakstyperKostnadskalkyle!$B$10,TiltakstyperKostnadskalkyle!$R$10*Handlingsplan!H333,
IF(F333=TiltakstyperKostnadskalkyle!$B$11,TiltakstyperKostnadskalkyle!$R$11*Handlingsplan!H333,
IF(F333=TiltakstyperKostnadskalkyle!$B$12,TiltakstyperKostnadskalkyle!$R$12*Handlingsplan!H333,
IF(F333=TiltakstyperKostnadskalkyle!$B$13,TiltakstyperKostnadskalkyle!$R$13*Handlingsplan!H333,
IF(F333=TiltakstyperKostnadskalkyle!$B$14,TiltakstyperKostnadskalkyle!$R$14*Handlingsplan!H333,
IF(F333=TiltakstyperKostnadskalkyle!$B$15,TiltakstyperKostnadskalkyle!$R$15*Handlingsplan!H333,
0)))))))))))</f>
        <v>0</v>
      </c>
      <c r="K333" s="18" t="str">
        <f>IF($F333=TiltakstyperKostnadskalkyle!$B$5,($J333*TiltakstyperKostnadskalkyle!D$5)/100,
IF($F333=TiltakstyperKostnadskalkyle!$B$6,($J333*TiltakstyperKostnadskalkyle!D$6)/100,
IF($F333=TiltakstyperKostnadskalkyle!$B$7,($J333*TiltakstyperKostnadskalkyle!D$7)/100,
IF($F333=TiltakstyperKostnadskalkyle!$B$8,($J333*TiltakstyperKostnadskalkyle!D$8)/100,
IF($F333=TiltakstyperKostnadskalkyle!$B$9,($J333*TiltakstyperKostnadskalkyle!D$9)/100,
IF($F333=TiltakstyperKostnadskalkyle!$B$10,($J333*TiltakstyperKostnadskalkyle!D$10)/100,
IF($F333=TiltakstyperKostnadskalkyle!$B$11,($J333*TiltakstyperKostnadskalkyle!D$11)/100,
IF($F333=TiltakstyperKostnadskalkyle!$B$12,($J333*TiltakstyperKostnadskalkyle!D$12)/100,
IF($F333=TiltakstyperKostnadskalkyle!$B$13,($J333*TiltakstyperKostnadskalkyle!D$13)/100,
IF($F333=TiltakstyperKostnadskalkyle!$B$14,($J333*TiltakstyperKostnadskalkyle!D$14)/100,
IF($F333=TiltakstyperKostnadskalkyle!$B$15,($J333*TiltakstyperKostnadskalkyle!D$15)/100,
"0")))))))))))</f>
        <v>0</v>
      </c>
      <c r="L333" s="18" t="str">
        <f>IF($F333=TiltakstyperKostnadskalkyle!$B$5,($J333*TiltakstyperKostnadskalkyle!E$5)/100,
IF($F333=TiltakstyperKostnadskalkyle!$B$6,($J333*TiltakstyperKostnadskalkyle!E$6)/100,
IF($F333=TiltakstyperKostnadskalkyle!$B$7,($J333*TiltakstyperKostnadskalkyle!E$7)/100,
IF($F333=TiltakstyperKostnadskalkyle!$B$8,($J333*TiltakstyperKostnadskalkyle!E$8)/100,
IF($F333=TiltakstyperKostnadskalkyle!$B$9,($J333*TiltakstyperKostnadskalkyle!E$9)/100,
IF($F333=TiltakstyperKostnadskalkyle!$B$10,($J333*TiltakstyperKostnadskalkyle!E$10)/100,
IF($F333=TiltakstyperKostnadskalkyle!$B$11,($J333*TiltakstyperKostnadskalkyle!E$11)/100,
IF($F333=TiltakstyperKostnadskalkyle!$B$12,($J333*TiltakstyperKostnadskalkyle!E$12)/100,
IF($F333=TiltakstyperKostnadskalkyle!$B$13,($J333*TiltakstyperKostnadskalkyle!E$13)/100,
IF($F333=TiltakstyperKostnadskalkyle!$B$14,($J333*TiltakstyperKostnadskalkyle!E$14)/100,
IF($F333=TiltakstyperKostnadskalkyle!$B$15,($J333*TiltakstyperKostnadskalkyle!E$15)/100,
"0")))))))))))</f>
        <v>0</v>
      </c>
      <c r="M333" s="18" t="str">
        <f>IF($F333=TiltakstyperKostnadskalkyle!$B$5,($J333*TiltakstyperKostnadskalkyle!F$5)/100,
IF($F333=TiltakstyperKostnadskalkyle!$B$6,($J333*TiltakstyperKostnadskalkyle!F$6)/100,
IF($F333=TiltakstyperKostnadskalkyle!$B$7,($J333*TiltakstyperKostnadskalkyle!F$7)/100,
IF($F333=TiltakstyperKostnadskalkyle!$B$8,($J333*TiltakstyperKostnadskalkyle!F$8)/100,
IF($F333=TiltakstyperKostnadskalkyle!$B$9,($J333*TiltakstyperKostnadskalkyle!F$9)/100,
IF($F333=TiltakstyperKostnadskalkyle!$B$10,($J333*TiltakstyperKostnadskalkyle!F$10)/100,
IF($F333=TiltakstyperKostnadskalkyle!$B$11,($J333*TiltakstyperKostnadskalkyle!F$11)/100,
IF($F333=TiltakstyperKostnadskalkyle!$B$12,($J333*TiltakstyperKostnadskalkyle!F$12)/100,
IF($F333=TiltakstyperKostnadskalkyle!$B$13,($J333*TiltakstyperKostnadskalkyle!F$13)/100,
IF($F333=TiltakstyperKostnadskalkyle!$B$14,($J333*TiltakstyperKostnadskalkyle!F$14)/100,
IF($F333=TiltakstyperKostnadskalkyle!$B$15,($J333*TiltakstyperKostnadskalkyle!F$15)/100,
"0")))))))))))</f>
        <v>0</v>
      </c>
      <c r="N333" s="18" t="str">
        <f>IF($F333=TiltakstyperKostnadskalkyle!$B$5,($J333*TiltakstyperKostnadskalkyle!G$5)/100,
IF($F333=TiltakstyperKostnadskalkyle!$B$6,($J333*TiltakstyperKostnadskalkyle!G$6)/100,
IF($F333=TiltakstyperKostnadskalkyle!$B$7,($J333*TiltakstyperKostnadskalkyle!G$7)/100,
IF($F333=TiltakstyperKostnadskalkyle!$B$8,($J333*TiltakstyperKostnadskalkyle!G$8)/100,
IF($F333=TiltakstyperKostnadskalkyle!$B$9,($J333*TiltakstyperKostnadskalkyle!G$9)/100,
IF($F333=TiltakstyperKostnadskalkyle!$B$10,($J333*TiltakstyperKostnadskalkyle!G$10)/100,
IF($F333=TiltakstyperKostnadskalkyle!$B$11,($J333*TiltakstyperKostnadskalkyle!G$11)/100,
IF($F333=TiltakstyperKostnadskalkyle!$B$12,($J333*TiltakstyperKostnadskalkyle!G$12)/100,
IF($F333=TiltakstyperKostnadskalkyle!$B$13,($J333*TiltakstyperKostnadskalkyle!G$13)/100,
IF($F333=TiltakstyperKostnadskalkyle!$B$14,($J333*TiltakstyperKostnadskalkyle!G$14)/100,
IF($F333=TiltakstyperKostnadskalkyle!$B$15,($J333*TiltakstyperKostnadskalkyle!G$15)/100,
"0")))))))))))</f>
        <v>0</v>
      </c>
      <c r="O333" s="18" t="str">
        <f>IF($F333=TiltakstyperKostnadskalkyle!$B$5,($J333*TiltakstyperKostnadskalkyle!H$5)/100,
IF($F333=TiltakstyperKostnadskalkyle!$B$6,($J333*TiltakstyperKostnadskalkyle!H$6)/100,
IF($F333=TiltakstyperKostnadskalkyle!$B$7,($J333*TiltakstyperKostnadskalkyle!H$7)/100,
IF($F333=TiltakstyperKostnadskalkyle!$B$8,($J333*TiltakstyperKostnadskalkyle!H$8)/100,
IF($F333=TiltakstyperKostnadskalkyle!$B$9,($J333*TiltakstyperKostnadskalkyle!H$9)/100,
IF($F333=TiltakstyperKostnadskalkyle!$B$10,($J333*TiltakstyperKostnadskalkyle!H$10)/100,
IF($F333=TiltakstyperKostnadskalkyle!$B$11,($J333*TiltakstyperKostnadskalkyle!H$11)/100,
IF($F333=TiltakstyperKostnadskalkyle!$B$12,($J333*TiltakstyperKostnadskalkyle!H$12)/100,
IF($F333=TiltakstyperKostnadskalkyle!$B$13,($J333*TiltakstyperKostnadskalkyle!H$13)/100,
IF($F333=TiltakstyperKostnadskalkyle!$B$14,($J333*TiltakstyperKostnadskalkyle!H$14)/100,
IF($F333=TiltakstyperKostnadskalkyle!$B$15,($J333*TiltakstyperKostnadskalkyle!H$15)/100,
"0")))))))))))</f>
        <v>0</v>
      </c>
      <c r="P333" s="18" t="str">
        <f>IF($F333=TiltakstyperKostnadskalkyle!$B$5,($J333*TiltakstyperKostnadskalkyle!I$5)/100,
IF($F333=TiltakstyperKostnadskalkyle!$B$6,($J333*TiltakstyperKostnadskalkyle!I$6)/100,
IF($F333=TiltakstyperKostnadskalkyle!$B$7,($J333*TiltakstyperKostnadskalkyle!I$7)/100,
IF($F333=TiltakstyperKostnadskalkyle!$B$8,($J333*TiltakstyperKostnadskalkyle!I$8)/100,
IF($F333=TiltakstyperKostnadskalkyle!$B$9,($J333*TiltakstyperKostnadskalkyle!I$9)/100,
IF($F333=TiltakstyperKostnadskalkyle!$B$10,($J333*TiltakstyperKostnadskalkyle!I$10)/100,
IF($F333=TiltakstyperKostnadskalkyle!$B$11,($J333*TiltakstyperKostnadskalkyle!I$11)/100,
IF($F333=TiltakstyperKostnadskalkyle!$B$12,($J333*TiltakstyperKostnadskalkyle!I$12)/100,
IF($F333=TiltakstyperKostnadskalkyle!$B$13,($J333*TiltakstyperKostnadskalkyle!I$13)/100,
IF($F333=TiltakstyperKostnadskalkyle!$B$14,($J333*TiltakstyperKostnadskalkyle!I$14)/100,
IF($F333=TiltakstyperKostnadskalkyle!$B$15,($J333*TiltakstyperKostnadskalkyle!I$15)/100,
"0")))))))))))</f>
        <v>0</v>
      </c>
      <c r="Q333" s="18">
        <f t="shared" si="15"/>
        <v>0</v>
      </c>
      <c r="R333" s="18" t="str">
        <f>IF($F333=TiltakstyperKostnadskalkyle!$B$5,($J333*TiltakstyperKostnadskalkyle!K$5)/100,
IF($F333=TiltakstyperKostnadskalkyle!$B$6,($J333*TiltakstyperKostnadskalkyle!K$6)/100,
IF($F333=TiltakstyperKostnadskalkyle!$B$8,($J333*TiltakstyperKostnadskalkyle!K$8)/100,
IF($F333=TiltakstyperKostnadskalkyle!$B$9,($J333*TiltakstyperKostnadskalkyle!K$9)/100,
IF($F333=TiltakstyperKostnadskalkyle!$B$10,($J333*TiltakstyperKostnadskalkyle!K$10)/100,
IF($F333=TiltakstyperKostnadskalkyle!$B$11,($J333*TiltakstyperKostnadskalkyle!K$11)/100,
IF($F333=TiltakstyperKostnadskalkyle!$B$12,($J333*TiltakstyperKostnadskalkyle!K$12)/100,
IF($F333=TiltakstyperKostnadskalkyle!$B$13,($J333*TiltakstyperKostnadskalkyle!K$13)/100,
IF($F333=TiltakstyperKostnadskalkyle!$B$14,($J333*TiltakstyperKostnadskalkyle!K$14)/100,
"0")))))))))</f>
        <v>0</v>
      </c>
      <c r="S333" s="18">
        <f t="shared" si="16"/>
        <v>0</v>
      </c>
      <c r="T333" s="18" t="str">
        <f>IF($F333=TiltakstyperKostnadskalkyle!$B$5,($J333*TiltakstyperKostnadskalkyle!M$5)/100,
IF($F333=TiltakstyperKostnadskalkyle!$B$6,($J333*TiltakstyperKostnadskalkyle!M$6)/100,
IF($F333=TiltakstyperKostnadskalkyle!$B$7,($J333*TiltakstyperKostnadskalkyle!M$7)/100,
IF($F333=TiltakstyperKostnadskalkyle!$B$8,($J333*TiltakstyperKostnadskalkyle!M$8)/100,
IF($F333=TiltakstyperKostnadskalkyle!$B$9,($J333*TiltakstyperKostnadskalkyle!M$9)/100,
IF($F333=TiltakstyperKostnadskalkyle!$B$10,($J333*TiltakstyperKostnadskalkyle!M$10)/100,
IF($F333=TiltakstyperKostnadskalkyle!$B$11,($J333*TiltakstyperKostnadskalkyle!M$11)/100,
IF($F333=TiltakstyperKostnadskalkyle!$B$12,($J333*TiltakstyperKostnadskalkyle!M$12)/100,
IF($F333=TiltakstyperKostnadskalkyle!$B$13,($J333*TiltakstyperKostnadskalkyle!M$13)/100,
IF($F333=TiltakstyperKostnadskalkyle!$B$14,($J333*TiltakstyperKostnadskalkyle!M$14)/100,
IF($F333=TiltakstyperKostnadskalkyle!$B$15,($J333*TiltakstyperKostnadskalkyle!M$15)/100,
"0")))))))))))</f>
        <v>0</v>
      </c>
      <c r="U333" s="32"/>
      <c r="V333" s="32"/>
      <c r="W333" s="18" t="str">
        <f>IF($F333=TiltakstyperKostnadskalkyle!$B$5,($J333*TiltakstyperKostnadskalkyle!P$5)/100,
IF($F333=TiltakstyperKostnadskalkyle!$B$6,($J333*TiltakstyperKostnadskalkyle!P$6)/100,
IF($F333=TiltakstyperKostnadskalkyle!$B$7,($J333*TiltakstyperKostnadskalkyle!P$7)/100,
IF($F333=TiltakstyperKostnadskalkyle!$B$8,($J333*TiltakstyperKostnadskalkyle!P$8)/100,
IF($F333=TiltakstyperKostnadskalkyle!$B$9,($J333*TiltakstyperKostnadskalkyle!P$9)/100,
IF($F333=TiltakstyperKostnadskalkyle!$B$10,($J333*TiltakstyperKostnadskalkyle!P$10)/100,
IF($F333=TiltakstyperKostnadskalkyle!$B$11,($J333*TiltakstyperKostnadskalkyle!P$11)/100,
IF($F333=TiltakstyperKostnadskalkyle!$B$12,($J333*TiltakstyperKostnadskalkyle!P$12)/100,
IF($F333=TiltakstyperKostnadskalkyle!$B$13,($J333*TiltakstyperKostnadskalkyle!P$13)/100,
IF($F333=TiltakstyperKostnadskalkyle!$B$14,($J333*TiltakstyperKostnadskalkyle!P$14)/100,
IF($F333=TiltakstyperKostnadskalkyle!$B$15,($J333*TiltakstyperKostnadskalkyle!P$15)/100,
"0")))))))))))</f>
        <v>0</v>
      </c>
      <c r="Y333" s="223"/>
    </row>
    <row r="334" spans="2:25" ht="14.45" customHeight="1" x14ac:dyDescent="0.25">
      <c r="B334" s="20" t="s">
        <v>25</v>
      </c>
      <c r="C334" s="22"/>
      <c r="D334" s="22"/>
      <c r="E334" s="22"/>
      <c r="F334" s="39"/>
      <c r="G334" s="22"/>
      <c r="H334" s="23"/>
      <c r="I334" s="27"/>
      <c r="J334" s="18">
        <f>IF(F334=TiltakstyperKostnadskalkyle!$B$5,TiltakstyperKostnadskalkyle!$R$5*Handlingsplan!H334,
IF(F334=TiltakstyperKostnadskalkyle!$B$6,TiltakstyperKostnadskalkyle!$R$6*Handlingsplan!H334,
IF(F334=TiltakstyperKostnadskalkyle!$B$7,TiltakstyperKostnadskalkyle!$R$7*Handlingsplan!H334,
IF(F334=TiltakstyperKostnadskalkyle!$B$8,TiltakstyperKostnadskalkyle!$R$8*Handlingsplan!H334,
IF(F334=TiltakstyperKostnadskalkyle!$B$9,TiltakstyperKostnadskalkyle!$R$9*Handlingsplan!H334,
IF(F334=TiltakstyperKostnadskalkyle!$B$10,TiltakstyperKostnadskalkyle!$R$10*Handlingsplan!H334,
IF(F334=TiltakstyperKostnadskalkyle!$B$11,TiltakstyperKostnadskalkyle!$R$11*Handlingsplan!H334,
IF(F334=TiltakstyperKostnadskalkyle!$B$12,TiltakstyperKostnadskalkyle!$R$12*Handlingsplan!H334,
IF(F334=TiltakstyperKostnadskalkyle!$B$13,TiltakstyperKostnadskalkyle!$R$13*Handlingsplan!H334,
IF(F334=TiltakstyperKostnadskalkyle!$B$14,TiltakstyperKostnadskalkyle!$R$14*Handlingsplan!H334,
IF(F334=TiltakstyperKostnadskalkyle!$B$15,TiltakstyperKostnadskalkyle!$R$15*Handlingsplan!H334,
0)))))))))))</f>
        <v>0</v>
      </c>
      <c r="K334" s="18" t="str">
        <f>IF($F334=TiltakstyperKostnadskalkyle!$B$5,($J334*TiltakstyperKostnadskalkyle!D$5)/100,
IF($F334=TiltakstyperKostnadskalkyle!$B$6,($J334*TiltakstyperKostnadskalkyle!D$6)/100,
IF($F334=TiltakstyperKostnadskalkyle!$B$7,($J334*TiltakstyperKostnadskalkyle!D$7)/100,
IF($F334=TiltakstyperKostnadskalkyle!$B$8,($J334*TiltakstyperKostnadskalkyle!D$8)/100,
IF($F334=TiltakstyperKostnadskalkyle!$B$9,($J334*TiltakstyperKostnadskalkyle!D$9)/100,
IF($F334=TiltakstyperKostnadskalkyle!$B$10,($J334*TiltakstyperKostnadskalkyle!D$10)/100,
IF($F334=TiltakstyperKostnadskalkyle!$B$11,($J334*TiltakstyperKostnadskalkyle!D$11)/100,
IF($F334=TiltakstyperKostnadskalkyle!$B$12,($J334*TiltakstyperKostnadskalkyle!D$12)/100,
IF($F334=TiltakstyperKostnadskalkyle!$B$13,($J334*TiltakstyperKostnadskalkyle!D$13)/100,
IF($F334=TiltakstyperKostnadskalkyle!$B$14,($J334*TiltakstyperKostnadskalkyle!D$14)/100,
IF($F334=TiltakstyperKostnadskalkyle!$B$15,($J334*TiltakstyperKostnadskalkyle!D$15)/100,
"0")))))))))))</f>
        <v>0</v>
      </c>
      <c r="L334" s="18" t="str">
        <f>IF($F334=TiltakstyperKostnadskalkyle!$B$5,($J334*TiltakstyperKostnadskalkyle!E$5)/100,
IF($F334=TiltakstyperKostnadskalkyle!$B$6,($J334*TiltakstyperKostnadskalkyle!E$6)/100,
IF($F334=TiltakstyperKostnadskalkyle!$B$7,($J334*TiltakstyperKostnadskalkyle!E$7)/100,
IF($F334=TiltakstyperKostnadskalkyle!$B$8,($J334*TiltakstyperKostnadskalkyle!E$8)/100,
IF($F334=TiltakstyperKostnadskalkyle!$B$9,($J334*TiltakstyperKostnadskalkyle!E$9)/100,
IF($F334=TiltakstyperKostnadskalkyle!$B$10,($J334*TiltakstyperKostnadskalkyle!E$10)/100,
IF($F334=TiltakstyperKostnadskalkyle!$B$11,($J334*TiltakstyperKostnadskalkyle!E$11)/100,
IF($F334=TiltakstyperKostnadskalkyle!$B$12,($J334*TiltakstyperKostnadskalkyle!E$12)/100,
IF($F334=TiltakstyperKostnadskalkyle!$B$13,($J334*TiltakstyperKostnadskalkyle!E$13)/100,
IF($F334=TiltakstyperKostnadskalkyle!$B$14,($J334*TiltakstyperKostnadskalkyle!E$14)/100,
IF($F334=TiltakstyperKostnadskalkyle!$B$15,($J334*TiltakstyperKostnadskalkyle!E$15)/100,
"0")))))))))))</f>
        <v>0</v>
      </c>
      <c r="M334" s="18" t="str">
        <f>IF($F334=TiltakstyperKostnadskalkyle!$B$5,($J334*TiltakstyperKostnadskalkyle!F$5)/100,
IF($F334=TiltakstyperKostnadskalkyle!$B$6,($J334*TiltakstyperKostnadskalkyle!F$6)/100,
IF($F334=TiltakstyperKostnadskalkyle!$B$7,($J334*TiltakstyperKostnadskalkyle!F$7)/100,
IF($F334=TiltakstyperKostnadskalkyle!$B$8,($J334*TiltakstyperKostnadskalkyle!F$8)/100,
IF($F334=TiltakstyperKostnadskalkyle!$B$9,($J334*TiltakstyperKostnadskalkyle!F$9)/100,
IF($F334=TiltakstyperKostnadskalkyle!$B$10,($J334*TiltakstyperKostnadskalkyle!F$10)/100,
IF($F334=TiltakstyperKostnadskalkyle!$B$11,($J334*TiltakstyperKostnadskalkyle!F$11)/100,
IF($F334=TiltakstyperKostnadskalkyle!$B$12,($J334*TiltakstyperKostnadskalkyle!F$12)/100,
IF($F334=TiltakstyperKostnadskalkyle!$B$13,($J334*TiltakstyperKostnadskalkyle!F$13)/100,
IF($F334=TiltakstyperKostnadskalkyle!$B$14,($J334*TiltakstyperKostnadskalkyle!F$14)/100,
IF($F334=TiltakstyperKostnadskalkyle!$B$15,($J334*TiltakstyperKostnadskalkyle!F$15)/100,
"0")))))))))))</f>
        <v>0</v>
      </c>
      <c r="N334" s="18" t="str">
        <f>IF($F334=TiltakstyperKostnadskalkyle!$B$5,($J334*TiltakstyperKostnadskalkyle!G$5)/100,
IF($F334=TiltakstyperKostnadskalkyle!$B$6,($J334*TiltakstyperKostnadskalkyle!G$6)/100,
IF($F334=TiltakstyperKostnadskalkyle!$B$7,($J334*TiltakstyperKostnadskalkyle!G$7)/100,
IF($F334=TiltakstyperKostnadskalkyle!$B$8,($J334*TiltakstyperKostnadskalkyle!G$8)/100,
IF($F334=TiltakstyperKostnadskalkyle!$B$9,($J334*TiltakstyperKostnadskalkyle!G$9)/100,
IF($F334=TiltakstyperKostnadskalkyle!$B$10,($J334*TiltakstyperKostnadskalkyle!G$10)/100,
IF($F334=TiltakstyperKostnadskalkyle!$B$11,($J334*TiltakstyperKostnadskalkyle!G$11)/100,
IF($F334=TiltakstyperKostnadskalkyle!$B$12,($J334*TiltakstyperKostnadskalkyle!G$12)/100,
IF($F334=TiltakstyperKostnadskalkyle!$B$13,($J334*TiltakstyperKostnadskalkyle!G$13)/100,
IF($F334=TiltakstyperKostnadskalkyle!$B$14,($J334*TiltakstyperKostnadskalkyle!G$14)/100,
IF($F334=TiltakstyperKostnadskalkyle!$B$15,($J334*TiltakstyperKostnadskalkyle!G$15)/100,
"0")))))))))))</f>
        <v>0</v>
      </c>
      <c r="O334" s="18" t="str">
        <f>IF($F334=TiltakstyperKostnadskalkyle!$B$5,($J334*TiltakstyperKostnadskalkyle!H$5)/100,
IF($F334=TiltakstyperKostnadskalkyle!$B$6,($J334*TiltakstyperKostnadskalkyle!H$6)/100,
IF($F334=TiltakstyperKostnadskalkyle!$B$7,($J334*TiltakstyperKostnadskalkyle!H$7)/100,
IF($F334=TiltakstyperKostnadskalkyle!$B$8,($J334*TiltakstyperKostnadskalkyle!H$8)/100,
IF($F334=TiltakstyperKostnadskalkyle!$B$9,($J334*TiltakstyperKostnadskalkyle!H$9)/100,
IF($F334=TiltakstyperKostnadskalkyle!$B$10,($J334*TiltakstyperKostnadskalkyle!H$10)/100,
IF($F334=TiltakstyperKostnadskalkyle!$B$11,($J334*TiltakstyperKostnadskalkyle!H$11)/100,
IF($F334=TiltakstyperKostnadskalkyle!$B$12,($J334*TiltakstyperKostnadskalkyle!H$12)/100,
IF($F334=TiltakstyperKostnadskalkyle!$B$13,($J334*TiltakstyperKostnadskalkyle!H$13)/100,
IF($F334=TiltakstyperKostnadskalkyle!$B$14,($J334*TiltakstyperKostnadskalkyle!H$14)/100,
IF($F334=TiltakstyperKostnadskalkyle!$B$15,($J334*TiltakstyperKostnadskalkyle!H$15)/100,
"0")))))))))))</f>
        <v>0</v>
      </c>
      <c r="P334" s="18" t="str">
        <f>IF($F334=TiltakstyperKostnadskalkyle!$B$5,($J334*TiltakstyperKostnadskalkyle!I$5)/100,
IF($F334=TiltakstyperKostnadskalkyle!$B$6,($J334*TiltakstyperKostnadskalkyle!I$6)/100,
IF($F334=TiltakstyperKostnadskalkyle!$B$7,($J334*TiltakstyperKostnadskalkyle!I$7)/100,
IF($F334=TiltakstyperKostnadskalkyle!$B$8,($J334*TiltakstyperKostnadskalkyle!I$8)/100,
IF($F334=TiltakstyperKostnadskalkyle!$B$9,($J334*TiltakstyperKostnadskalkyle!I$9)/100,
IF($F334=TiltakstyperKostnadskalkyle!$B$10,($J334*TiltakstyperKostnadskalkyle!I$10)/100,
IF($F334=TiltakstyperKostnadskalkyle!$B$11,($J334*TiltakstyperKostnadskalkyle!I$11)/100,
IF($F334=TiltakstyperKostnadskalkyle!$B$12,($J334*TiltakstyperKostnadskalkyle!I$12)/100,
IF($F334=TiltakstyperKostnadskalkyle!$B$13,($J334*TiltakstyperKostnadskalkyle!I$13)/100,
IF($F334=TiltakstyperKostnadskalkyle!$B$14,($J334*TiltakstyperKostnadskalkyle!I$14)/100,
IF($F334=TiltakstyperKostnadskalkyle!$B$15,($J334*TiltakstyperKostnadskalkyle!I$15)/100,
"0")))))))))))</f>
        <v>0</v>
      </c>
      <c r="Q334" s="18">
        <f t="shared" si="15"/>
        <v>0</v>
      </c>
      <c r="R334" s="18" t="str">
        <f>IF($F334=TiltakstyperKostnadskalkyle!$B$5,($J334*TiltakstyperKostnadskalkyle!K$5)/100,
IF($F334=TiltakstyperKostnadskalkyle!$B$6,($J334*TiltakstyperKostnadskalkyle!K$6)/100,
IF($F334=TiltakstyperKostnadskalkyle!$B$8,($J334*TiltakstyperKostnadskalkyle!K$8)/100,
IF($F334=TiltakstyperKostnadskalkyle!$B$9,($J334*TiltakstyperKostnadskalkyle!K$9)/100,
IF($F334=TiltakstyperKostnadskalkyle!$B$10,($J334*TiltakstyperKostnadskalkyle!K$10)/100,
IF($F334=TiltakstyperKostnadskalkyle!$B$11,($J334*TiltakstyperKostnadskalkyle!K$11)/100,
IF($F334=TiltakstyperKostnadskalkyle!$B$12,($J334*TiltakstyperKostnadskalkyle!K$12)/100,
IF($F334=TiltakstyperKostnadskalkyle!$B$13,($J334*TiltakstyperKostnadskalkyle!K$13)/100,
IF($F334=TiltakstyperKostnadskalkyle!$B$14,($J334*TiltakstyperKostnadskalkyle!K$14)/100,
"0")))))))))</f>
        <v>0</v>
      </c>
      <c r="S334" s="18">
        <f t="shared" si="16"/>
        <v>0</v>
      </c>
      <c r="T334" s="18" t="str">
        <f>IF($F334=TiltakstyperKostnadskalkyle!$B$5,($J334*TiltakstyperKostnadskalkyle!M$5)/100,
IF($F334=TiltakstyperKostnadskalkyle!$B$6,($J334*TiltakstyperKostnadskalkyle!M$6)/100,
IF($F334=TiltakstyperKostnadskalkyle!$B$7,($J334*TiltakstyperKostnadskalkyle!M$7)/100,
IF($F334=TiltakstyperKostnadskalkyle!$B$8,($J334*TiltakstyperKostnadskalkyle!M$8)/100,
IF($F334=TiltakstyperKostnadskalkyle!$B$9,($J334*TiltakstyperKostnadskalkyle!M$9)/100,
IF($F334=TiltakstyperKostnadskalkyle!$B$10,($J334*TiltakstyperKostnadskalkyle!M$10)/100,
IF($F334=TiltakstyperKostnadskalkyle!$B$11,($J334*TiltakstyperKostnadskalkyle!M$11)/100,
IF($F334=TiltakstyperKostnadskalkyle!$B$12,($J334*TiltakstyperKostnadskalkyle!M$12)/100,
IF($F334=TiltakstyperKostnadskalkyle!$B$13,($J334*TiltakstyperKostnadskalkyle!M$13)/100,
IF($F334=TiltakstyperKostnadskalkyle!$B$14,($J334*TiltakstyperKostnadskalkyle!M$14)/100,
IF($F334=TiltakstyperKostnadskalkyle!$B$15,($J334*TiltakstyperKostnadskalkyle!M$15)/100,
"0")))))))))))</f>
        <v>0</v>
      </c>
      <c r="U334" s="32"/>
      <c r="V334" s="32"/>
      <c r="W334" s="18" t="str">
        <f>IF($F334=TiltakstyperKostnadskalkyle!$B$5,($J334*TiltakstyperKostnadskalkyle!P$5)/100,
IF($F334=TiltakstyperKostnadskalkyle!$B$6,($J334*TiltakstyperKostnadskalkyle!P$6)/100,
IF($F334=TiltakstyperKostnadskalkyle!$B$7,($J334*TiltakstyperKostnadskalkyle!P$7)/100,
IF($F334=TiltakstyperKostnadskalkyle!$B$8,($J334*TiltakstyperKostnadskalkyle!P$8)/100,
IF($F334=TiltakstyperKostnadskalkyle!$B$9,($J334*TiltakstyperKostnadskalkyle!P$9)/100,
IF($F334=TiltakstyperKostnadskalkyle!$B$10,($J334*TiltakstyperKostnadskalkyle!P$10)/100,
IF($F334=TiltakstyperKostnadskalkyle!$B$11,($J334*TiltakstyperKostnadskalkyle!P$11)/100,
IF($F334=TiltakstyperKostnadskalkyle!$B$12,($J334*TiltakstyperKostnadskalkyle!P$12)/100,
IF($F334=TiltakstyperKostnadskalkyle!$B$13,($J334*TiltakstyperKostnadskalkyle!P$13)/100,
IF($F334=TiltakstyperKostnadskalkyle!$B$14,($J334*TiltakstyperKostnadskalkyle!P$14)/100,
IF($F334=TiltakstyperKostnadskalkyle!$B$15,($J334*TiltakstyperKostnadskalkyle!P$15)/100,
"0")))))))))))</f>
        <v>0</v>
      </c>
      <c r="Y334" s="223"/>
    </row>
    <row r="335" spans="2:25" ht="14.45" customHeight="1" x14ac:dyDescent="0.25">
      <c r="B335" s="20" t="s">
        <v>25</v>
      </c>
      <c r="C335" s="22"/>
      <c r="D335" s="22"/>
      <c r="E335" s="22"/>
      <c r="F335" s="39"/>
      <c r="G335" s="22"/>
      <c r="H335" s="23"/>
      <c r="I335" s="27"/>
      <c r="J335" s="18">
        <f>IF(F335=TiltakstyperKostnadskalkyle!$B$5,TiltakstyperKostnadskalkyle!$R$5*Handlingsplan!H335,
IF(F335=TiltakstyperKostnadskalkyle!$B$6,TiltakstyperKostnadskalkyle!$R$6*Handlingsplan!H335,
IF(F335=TiltakstyperKostnadskalkyle!$B$7,TiltakstyperKostnadskalkyle!$R$7*Handlingsplan!H335,
IF(F335=TiltakstyperKostnadskalkyle!$B$8,TiltakstyperKostnadskalkyle!$R$8*Handlingsplan!H335,
IF(F335=TiltakstyperKostnadskalkyle!$B$9,TiltakstyperKostnadskalkyle!$R$9*Handlingsplan!H335,
IF(F335=TiltakstyperKostnadskalkyle!$B$10,TiltakstyperKostnadskalkyle!$R$10*Handlingsplan!H335,
IF(F335=TiltakstyperKostnadskalkyle!$B$11,TiltakstyperKostnadskalkyle!$R$11*Handlingsplan!H335,
IF(F335=TiltakstyperKostnadskalkyle!$B$12,TiltakstyperKostnadskalkyle!$R$12*Handlingsplan!H335,
IF(F335=TiltakstyperKostnadskalkyle!$B$13,TiltakstyperKostnadskalkyle!$R$13*Handlingsplan!H335,
IF(F335=TiltakstyperKostnadskalkyle!$B$14,TiltakstyperKostnadskalkyle!$R$14*Handlingsplan!H335,
IF(F335=TiltakstyperKostnadskalkyle!$B$15,TiltakstyperKostnadskalkyle!$R$15*Handlingsplan!H335,
0)))))))))))</f>
        <v>0</v>
      </c>
      <c r="K335" s="18" t="str">
        <f>IF($F335=TiltakstyperKostnadskalkyle!$B$5,($J335*TiltakstyperKostnadskalkyle!D$5)/100,
IF($F335=TiltakstyperKostnadskalkyle!$B$6,($J335*TiltakstyperKostnadskalkyle!D$6)/100,
IF($F335=TiltakstyperKostnadskalkyle!$B$7,($J335*TiltakstyperKostnadskalkyle!D$7)/100,
IF($F335=TiltakstyperKostnadskalkyle!$B$8,($J335*TiltakstyperKostnadskalkyle!D$8)/100,
IF($F335=TiltakstyperKostnadskalkyle!$B$9,($J335*TiltakstyperKostnadskalkyle!D$9)/100,
IF($F335=TiltakstyperKostnadskalkyle!$B$10,($J335*TiltakstyperKostnadskalkyle!D$10)/100,
IF($F335=TiltakstyperKostnadskalkyle!$B$11,($J335*TiltakstyperKostnadskalkyle!D$11)/100,
IF($F335=TiltakstyperKostnadskalkyle!$B$12,($J335*TiltakstyperKostnadskalkyle!D$12)/100,
IF($F335=TiltakstyperKostnadskalkyle!$B$13,($J335*TiltakstyperKostnadskalkyle!D$13)/100,
IF($F335=TiltakstyperKostnadskalkyle!$B$14,($J335*TiltakstyperKostnadskalkyle!D$14)/100,
IF($F335=TiltakstyperKostnadskalkyle!$B$15,($J335*TiltakstyperKostnadskalkyle!D$15)/100,
"0")))))))))))</f>
        <v>0</v>
      </c>
      <c r="L335" s="18" t="str">
        <f>IF($F335=TiltakstyperKostnadskalkyle!$B$5,($J335*TiltakstyperKostnadskalkyle!E$5)/100,
IF($F335=TiltakstyperKostnadskalkyle!$B$6,($J335*TiltakstyperKostnadskalkyle!E$6)/100,
IF($F335=TiltakstyperKostnadskalkyle!$B$7,($J335*TiltakstyperKostnadskalkyle!E$7)/100,
IF($F335=TiltakstyperKostnadskalkyle!$B$8,($J335*TiltakstyperKostnadskalkyle!E$8)/100,
IF($F335=TiltakstyperKostnadskalkyle!$B$9,($J335*TiltakstyperKostnadskalkyle!E$9)/100,
IF($F335=TiltakstyperKostnadskalkyle!$B$10,($J335*TiltakstyperKostnadskalkyle!E$10)/100,
IF($F335=TiltakstyperKostnadskalkyle!$B$11,($J335*TiltakstyperKostnadskalkyle!E$11)/100,
IF($F335=TiltakstyperKostnadskalkyle!$B$12,($J335*TiltakstyperKostnadskalkyle!E$12)/100,
IF($F335=TiltakstyperKostnadskalkyle!$B$13,($J335*TiltakstyperKostnadskalkyle!E$13)/100,
IF($F335=TiltakstyperKostnadskalkyle!$B$14,($J335*TiltakstyperKostnadskalkyle!E$14)/100,
IF($F335=TiltakstyperKostnadskalkyle!$B$15,($J335*TiltakstyperKostnadskalkyle!E$15)/100,
"0")))))))))))</f>
        <v>0</v>
      </c>
      <c r="M335" s="18" t="str">
        <f>IF($F335=TiltakstyperKostnadskalkyle!$B$5,($J335*TiltakstyperKostnadskalkyle!F$5)/100,
IF($F335=TiltakstyperKostnadskalkyle!$B$6,($J335*TiltakstyperKostnadskalkyle!F$6)/100,
IF($F335=TiltakstyperKostnadskalkyle!$B$7,($J335*TiltakstyperKostnadskalkyle!F$7)/100,
IF($F335=TiltakstyperKostnadskalkyle!$B$8,($J335*TiltakstyperKostnadskalkyle!F$8)/100,
IF($F335=TiltakstyperKostnadskalkyle!$B$9,($J335*TiltakstyperKostnadskalkyle!F$9)/100,
IF($F335=TiltakstyperKostnadskalkyle!$B$10,($J335*TiltakstyperKostnadskalkyle!F$10)/100,
IF($F335=TiltakstyperKostnadskalkyle!$B$11,($J335*TiltakstyperKostnadskalkyle!F$11)/100,
IF($F335=TiltakstyperKostnadskalkyle!$B$12,($J335*TiltakstyperKostnadskalkyle!F$12)/100,
IF($F335=TiltakstyperKostnadskalkyle!$B$13,($J335*TiltakstyperKostnadskalkyle!F$13)/100,
IF($F335=TiltakstyperKostnadskalkyle!$B$14,($J335*TiltakstyperKostnadskalkyle!F$14)/100,
IF($F335=TiltakstyperKostnadskalkyle!$B$15,($J335*TiltakstyperKostnadskalkyle!F$15)/100,
"0")))))))))))</f>
        <v>0</v>
      </c>
      <c r="N335" s="18" t="str">
        <f>IF($F335=TiltakstyperKostnadskalkyle!$B$5,($J335*TiltakstyperKostnadskalkyle!G$5)/100,
IF($F335=TiltakstyperKostnadskalkyle!$B$6,($J335*TiltakstyperKostnadskalkyle!G$6)/100,
IF($F335=TiltakstyperKostnadskalkyle!$B$7,($J335*TiltakstyperKostnadskalkyle!G$7)/100,
IF($F335=TiltakstyperKostnadskalkyle!$B$8,($J335*TiltakstyperKostnadskalkyle!G$8)/100,
IF($F335=TiltakstyperKostnadskalkyle!$B$9,($J335*TiltakstyperKostnadskalkyle!G$9)/100,
IF($F335=TiltakstyperKostnadskalkyle!$B$10,($J335*TiltakstyperKostnadskalkyle!G$10)/100,
IF($F335=TiltakstyperKostnadskalkyle!$B$11,($J335*TiltakstyperKostnadskalkyle!G$11)/100,
IF($F335=TiltakstyperKostnadskalkyle!$B$12,($J335*TiltakstyperKostnadskalkyle!G$12)/100,
IF($F335=TiltakstyperKostnadskalkyle!$B$13,($J335*TiltakstyperKostnadskalkyle!G$13)/100,
IF($F335=TiltakstyperKostnadskalkyle!$B$14,($J335*TiltakstyperKostnadskalkyle!G$14)/100,
IF($F335=TiltakstyperKostnadskalkyle!$B$15,($J335*TiltakstyperKostnadskalkyle!G$15)/100,
"0")))))))))))</f>
        <v>0</v>
      </c>
      <c r="O335" s="18" t="str">
        <f>IF($F335=TiltakstyperKostnadskalkyle!$B$5,($J335*TiltakstyperKostnadskalkyle!H$5)/100,
IF($F335=TiltakstyperKostnadskalkyle!$B$6,($J335*TiltakstyperKostnadskalkyle!H$6)/100,
IF($F335=TiltakstyperKostnadskalkyle!$B$7,($J335*TiltakstyperKostnadskalkyle!H$7)/100,
IF($F335=TiltakstyperKostnadskalkyle!$B$8,($J335*TiltakstyperKostnadskalkyle!H$8)/100,
IF($F335=TiltakstyperKostnadskalkyle!$B$9,($J335*TiltakstyperKostnadskalkyle!H$9)/100,
IF($F335=TiltakstyperKostnadskalkyle!$B$10,($J335*TiltakstyperKostnadskalkyle!H$10)/100,
IF($F335=TiltakstyperKostnadskalkyle!$B$11,($J335*TiltakstyperKostnadskalkyle!H$11)/100,
IF($F335=TiltakstyperKostnadskalkyle!$B$12,($J335*TiltakstyperKostnadskalkyle!H$12)/100,
IF($F335=TiltakstyperKostnadskalkyle!$B$13,($J335*TiltakstyperKostnadskalkyle!H$13)/100,
IF($F335=TiltakstyperKostnadskalkyle!$B$14,($J335*TiltakstyperKostnadskalkyle!H$14)/100,
IF($F335=TiltakstyperKostnadskalkyle!$B$15,($J335*TiltakstyperKostnadskalkyle!H$15)/100,
"0")))))))))))</f>
        <v>0</v>
      </c>
      <c r="P335" s="18" t="str">
        <f>IF($F335=TiltakstyperKostnadskalkyle!$B$5,($J335*TiltakstyperKostnadskalkyle!I$5)/100,
IF($F335=TiltakstyperKostnadskalkyle!$B$6,($J335*TiltakstyperKostnadskalkyle!I$6)/100,
IF($F335=TiltakstyperKostnadskalkyle!$B$7,($J335*TiltakstyperKostnadskalkyle!I$7)/100,
IF($F335=TiltakstyperKostnadskalkyle!$B$8,($J335*TiltakstyperKostnadskalkyle!I$8)/100,
IF($F335=TiltakstyperKostnadskalkyle!$B$9,($J335*TiltakstyperKostnadskalkyle!I$9)/100,
IF($F335=TiltakstyperKostnadskalkyle!$B$10,($J335*TiltakstyperKostnadskalkyle!I$10)/100,
IF($F335=TiltakstyperKostnadskalkyle!$B$11,($J335*TiltakstyperKostnadskalkyle!I$11)/100,
IF($F335=TiltakstyperKostnadskalkyle!$B$12,($J335*TiltakstyperKostnadskalkyle!I$12)/100,
IF($F335=TiltakstyperKostnadskalkyle!$B$13,($J335*TiltakstyperKostnadskalkyle!I$13)/100,
IF($F335=TiltakstyperKostnadskalkyle!$B$14,($J335*TiltakstyperKostnadskalkyle!I$14)/100,
IF($F335=TiltakstyperKostnadskalkyle!$B$15,($J335*TiltakstyperKostnadskalkyle!I$15)/100,
"0")))))))))))</f>
        <v>0</v>
      </c>
      <c r="Q335" s="18">
        <f t="shared" si="15"/>
        <v>0</v>
      </c>
      <c r="R335" s="18" t="str">
        <f>IF($F335=TiltakstyperKostnadskalkyle!$B$5,($J335*TiltakstyperKostnadskalkyle!K$5)/100,
IF($F335=TiltakstyperKostnadskalkyle!$B$6,($J335*TiltakstyperKostnadskalkyle!K$6)/100,
IF($F335=TiltakstyperKostnadskalkyle!$B$8,($J335*TiltakstyperKostnadskalkyle!K$8)/100,
IF($F335=TiltakstyperKostnadskalkyle!$B$9,($J335*TiltakstyperKostnadskalkyle!K$9)/100,
IF($F335=TiltakstyperKostnadskalkyle!$B$10,($J335*TiltakstyperKostnadskalkyle!K$10)/100,
IF($F335=TiltakstyperKostnadskalkyle!$B$11,($J335*TiltakstyperKostnadskalkyle!K$11)/100,
IF($F335=TiltakstyperKostnadskalkyle!$B$12,($J335*TiltakstyperKostnadskalkyle!K$12)/100,
IF($F335=TiltakstyperKostnadskalkyle!$B$13,($J335*TiltakstyperKostnadskalkyle!K$13)/100,
IF($F335=TiltakstyperKostnadskalkyle!$B$14,($J335*TiltakstyperKostnadskalkyle!K$14)/100,
"0")))))))))</f>
        <v>0</v>
      </c>
      <c r="S335" s="18">
        <f t="shared" si="16"/>
        <v>0</v>
      </c>
      <c r="T335" s="18" t="str">
        <f>IF($F335=TiltakstyperKostnadskalkyle!$B$5,($J335*TiltakstyperKostnadskalkyle!M$5)/100,
IF($F335=TiltakstyperKostnadskalkyle!$B$6,($J335*TiltakstyperKostnadskalkyle!M$6)/100,
IF($F335=TiltakstyperKostnadskalkyle!$B$7,($J335*TiltakstyperKostnadskalkyle!M$7)/100,
IF($F335=TiltakstyperKostnadskalkyle!$B$8,($J335*TiltakstyperKostnadskalkyle!M$8)/100,
IF($F335=TiltakstyperKostnadskalkyle!$B$9,($J335*TiltakstyperKostnadskalkyle!M$9)/100,
IF($F335=TiltakstyperKostnadskalkyle!$B$10,($J335*TiltakstyperKostnadskalkyle!M$10)/100,
IF($F335=TiltakstyperKostnadskalkyle!$B$11,($J335*TiltakstyperKostnadskalkyle!M$11)/100,
IF($F335=TiltakstyperKostnadskalkyle!$B$12,($J335*TiltakstyperKostnadskalkyle!M$12)/100,
IF($F335=TiltakstyperKostnadskalkyle!$B$13,($J335*TiltakstyperKostnadskalkyle!M$13)/100,
IF($F335=TiltakstyperKostnadskalkyle!$B$14,($J335*TiltakstyperKostnadskalkyle!M$14)/100,
IF($F335=TiltakstyperKostnadskalkyle!$B$15,($J335*TiltakstyperKostnadskalkyle!M$15)/100,
"0")))))))))))</f>
        <v>0</v>
      </c>
      <c r="U335" s="32"/>
      <c r="V335" s="32"/>
      <c r="W335" s="18" t="str">
        <f>IF($F335=TiltakstyperKostnadskalkyle!$B$5,($J335*TiltakstyperKostnadskalkyle!P$5)/100,
IF($F335=TiltakstyperKostnadskalkyle!$B$6,($J335*TiltakstyperKostnadskalkyle!P$6)/100,
IF($F335=TiltakstyperKostnadskalkyle!$B$7,($J335*TiltakstyperKostnadskalkyle!P$7)/100,
IF($F335=TiltakstyperKostnadskalkyle!$B$8,($J335*TiltakstyperKostnadskalkyle!P$8)/100,
IF($F335=TiltakstyperKostnadskalkyle!$B$9,($J335*TiltakstyperKostnadskalkyle!P$9)/100,
IF($F335=TiltakstyperKostnadskalkyle!$B$10,($J335*TiltakstyperKostnadskalkyle!P$10)/100,
IF($F335=TiltakstyperKostnadskalkyle!$B$11,($J335*TiltakstyperKostnadskalkyle!P$11)/100,
IF($F335=TiltakstyperKostnadskalkyle!$B$12,($J335*TiltakstyperKostnadskalkyle!P$12)/100,
IF($F335=TiltakstyperKostnadskalkyle!$B$13,($J335*TiltakstyperKostnadskalkyle!P$13)/100,
IF($F335=TiltakstyperKostnadskalkyle!$B$14,($J335*TiltakstyperKostnadskalkyle!P$14)/100,
IF($F335=TiltakstyperKostnadskalkyle!$B$15,($J335*TiltakstyperKostnadskalkyle!P$15)/100,
"0")))))))))))</f>
        <v>0</v>
      </c>
      <c r="Y335" s="223"/>
    </row>
    <row r="336" spans="2:25" ht="14.45" customHeight="1" x14ac:dyDescent="0.25">
      <c r="B336" s="20" t="s">
        <v>25</v>
      </c>
      <c r="C336" s="22"/>
      <c r="D336" s="22"/>
      <c r="E336" s="22"/>
      <c r="F336" s="39"/>
      <c r="G336" s="22"/>
      <c r="H336" s="23"/>
      <c r="I336" s="27"/>
      <c r="J336" s="18">
        <f>IF(F336=TiltakstyperKostnadskalkyle!$B$5,TiltakstyperKostnadskalkyle!$R$5*Handlingsplan!H336,
IF(F336=TiltakstyperKostnadskalkyle!$B$6,TiltakstyperKostnadskalkyle!$R$6*Handlingsplan!H336,
IF(F336=TiltakstyperKostnadskalkyle!$B$7,TiltakstyperKostnadskalkyle!$R$7*Handlingsplan!H336,
IF(F336=TiltakstyperKostnadskalkyle!$B$8,TiltakstyperKostnadskalkyle!$R$8*Handlingsplan!H336,
IF(F336=TiltakstyperKostnadskalkyle!$B$9,TiltakstyperKostnadskalkyle!$R$9*Handlingsplan!H336,
IF(F336=TiltakstyperKostnadskalkyle!$B$10,TiltakstyperKostnadskalkyle!$R$10*Handlingsplan!H336,
IF(F336=TiltakstyperKostnadskalkyle!$B$11,TiltakstyperKostnadskalkyle!$R$11*Handlingsplan!H336,
IF(F336=TiltakstyperKostnadskalkyle!$B$12,TiltakstyperKostnadskalkyle!$R$12*Handlingsplan!H336,
IF(F336=TiltakstyperKostnadskalkyle!$B$13,TiltakstyperKostnadskalkyle!$R$13*Handlingsplan!H336,
IF(F336=TiltakstyperKostnadskalkyle!$B$14,TiltakstyperKostnadskalkyle!$R$14*Handlingsplan!H336,
IF(F336=TiltakstyperKostnadskalkyle!$B$15,TiltakstyperKostnadskalkyle!$R$15*Handlingsplan!H336,
0)))))))))))</f>
        <v>0</v>
      </c>
      <c r="K336" s="18" t="str">
        <f>IF($F336=TiltakstyperKostnadskalkyle!$B$5,($J336*TiltakstyperKostnadskalkyle!D$5)/100,
IF($F336=TiltakstyperKostnadskalkyle!$B$6,($J336*TiltakstyperKostnadskalkyle!D$6)/100,
IF($F336=TiltakstyperKostnadskalkyle!$B$7,($J336*TiltakstyperKostnadskalkyle!D$7)/100,
IF($F336=TiltakstyperKostnadskalkyle!$B$8,($J336*TiltakstyperKostnadskalkyle!D$8)/100,
IF($F336=TiltakstyperKostnadskalkyle!$B$9,($J336*TiltakstyperKostnadskalkyle!D$9)/100,
IF($F336=TiltakstyperKostnadskalkyle!$B$10,($J336*TiltakstyperKostnadskalkyle!D$10)/100,
IF($F336=TiltakstyperKostnadskalkyle!$B$11,($J336*TiltakstyperKostnadskalkyle!D$11)/100,
IF($F336=TiltakstyperKostnadskalkyle!$B$12,($J336*TiltakstyperKostnadskalkyle!D$12)/100,
IF($F336=TiltakstyperKostnadskalkyle!$B$13,($J336*TiltakstyperKostnadskalkyle!D$13)/100,
IF($F336=TiltakstyperKostnadskalkyle!$B$14,($J336*TiltakstyperKostnadskalkyle!D$14)/100,
IF($F336=TiltakstyperKostnadskalkyle!$B$15,($J336*TiltakstyperKostnadskalkyle!D$15)/100,
"0")))))))))))</f>
        <v>0</v>
      </c>
      <c r="L336" s="18" t="str">
        <f>IF($F336=TiltakstyperKostnadskalkyle!$B$5,($J336*TiltakstyperKostnadskalkyle!E$5)/100,
IF($F336=TiltakstyperKostnadskalkyle!$B$6,($J336*TiltakstyperKostnadskalkyle!E$6)/100,
IF($F336=TiltakstyperKostnadskalkyle!$B$7,($J336*TiltakstyperKostnadskalkyle!E$7)/100,
IF($F336=TiltakstyperKostnadskalkyle!$B$8,($J336*TiltakstyperKostnadskalkyle!E$8)/100,
IF($F336=TiltakstyperKostnadskalkyle!$B$9,($J336*TiltakstyperKostnadskalkyle!E$9)/100,
IF($F336=TiltakstyperKostnadskalkyle!$B$10,($J336*TiltakstyperKostnadskalkyle!E$10)/100,
IF($F336=TiltakstyperKostnadskalkyle!$B$11,($J336*TiltakstyperKostnadskalkyle!E$11)/100,
IF($F336=TiltakstyperKostnadskalkyle!$B$12,($J336*TiltakstyperKostnadskalkyle!E$12)/100,
IF($F336=TiltakstyperKostnadskalkyle!$B$13,($J336*TiltakstyperKostnadskalkyle!E$13)/100,
IF($F336=TiltakstyperKostnadskalkyle!$B$14,($J336*TiltakstyperKostnadskalkyle!E$14)/100,
IF($F336=TiltakstyperKostnadskalkyle!$B$15,($J336*TiltakstyperKostnadskalkyle!E$15)/100,
"0")))))))))))</f>
        <v>0</v>
      </c>
      <c r="M336" s="18" t="str">
        <f>IF($F336=TiltakstyperKostnadskalkyle!$B$5,($J336*TiltakstyperKostnadskalkyle!F$5)/100,
IF($F336=TiltakstyperKostnadskalkyle!$B$6,($J336*TiltakstyperKostnadskalkyle!F$6)/100,
IF($F336=TiltakstyperKostnadskalkyle!$B$7,($J336*TiltakstyperKostnadskalkyle!F$7)/100,
IF($F336=TiltakstyperKostnadskalkyle!$B$8,($J336*TiltakstyperKostnadskalkyle!F$8)/100,
IF($F336=TiltakstyperKostnadskalkyle!$B$9,($J336*TiltakstyperKostnadskalkyle!F$9)/100,
IF($F336=TiltakstyperKostnadskalkyle!$B$10,($J336*TiltakstyperKostnadskalkyle!F$10)/100,
IF($F336=TiltakstyperKostnadskalkyle!$B$11,($J336*TiltakstyperKostnadskalkyle!F$11)/100,
IF($F336=TiltakstyperKostnadskalkyle!$B$12,($J336*TiltakstyperKostnadskalkyle!F$12)/100,
IF($F336=TiltakstyperKostnadskalkyle!$B$13,($J336*TiltakstyperKostnadskalkyle!F$13)/100,
IF($F336=TiltakstyperKostnadskalkyle!$B$14,($J336*TiltakstyperKostnadskalkyle!F$14)/100,
IF($F336=TiltakstyperKostnadskalkyle!$B$15,($J336*TiltakstyperKostnadskalkyle!F$15)/100,
"0")))))))))))</f>
        <v>0</v>
      </c>
      <c r="N336" s="18" t="str">
        <f>IF($F336=TiltakstyperKostnadskalkyle!$B$5,($J336*TiltakstyperKostnadskalkyle!G$5)/100,
IF($F336=TiltakstyperKostnadskalkyle!$B$6,($J336*TiltakstyperKostnadskalkyle!G$6)/100,
IF($F336=TiltakstyperKostnadskalkyle!$B$7,($J336*TiltakstyperKostnadskalkyle!G$7)/100,
IF($F336=TiltakstyperKostnadskalkyle!$B$8,($J336*TiltakstyperKostnadskalkyle!G$8)/100,
IF($F336=TiltakstyperKostnadskalkyle!$B$9,($J336*TiltakstyperKostnadskalkyle!G$9)/100,
IF($F336=TiltakstyperKostnadskalkyle!$B$10,($J336*TiltakstyperKostnadskalkyle!G$10)/100,
IF($F336=TiltakstyperKostnadskalkyle!$B$11,($J336*TiltakstyperKostnadskalkyle!G$11)/100,
IF($F336=TiltakstyperKostnadskalkyle!$B$12,($J336*TiltakstyperKostnadskalkyle!G$12)/100,
IF($F336=TiltakstyperKostnadskalkyle!$B$13,($J336*TiltakstyperKostnadskalkyle!G$13)/100,
IF($F336=TiltakstyperKostnadskalkyle!$B$14,($J336*TiltakstyperKostnadskalkyle!G$14)/100,
IF($F336=TiltakstyperKostnadskalkyle!$B$15,($J336*TiltakstyperKostnadskalkyle!G$15)/100,
"0")))))))))))</f>
        <v>0</v>
      </c>
      <c r="O336" s="18" t="str">
        <f>IF($F336=TiltakstyperKostnadskalkyle!$B$5,($J336*TiltakstyperKostnadskalkyle!H$5)/100,
IF($F336=TiltakstyperKostnadskalkyle!$B$6,($J336*TiltakstyperKostnadskalkyle!H$6)/100,
IF($F336=TiltakstyperKostnadskalkyle!$B$7,($J336*TiltakstyperKostnadskalkyle!H$7)/100,
IF($F336=TiltakstyperKostnadskalkyle!$B$8,($J336*TiltakstyperKostnadskalkyle!H$8)/100,
IF($F336=TiltakstyperKostnadskalkyle!$B$9,($J336*TiltakstyperKostnadskalkyle!H$9)/100,
IF($F336=TiltakstyperKostnadskalkyle!$B$10,($J336*TiltakstyperKostnadskalkyle!H$10)/100,
IF($F336=TiltakstyperKostnadskalkyle!$B$11,($J336*TiltakstyperKostnadskalkyle!H$11)/100,
IF($F336=TiltakstyperKostnadskalkyle!$B$12,($J336*TiltakstyperKostnadskalkyle!H$12)/100,
IF($F336=TiltakstyperKostnadskalkyle!$B$13,($J336*TiltakstyperKostnadskalkyle!H$13)/100,
IF($F336=TiltakstyperKostnadskalkyle!$B$14,($J336*TiltakstyperKostnadskalkyle!H$14)/100,
IF($F336=TiltakstyperKostnadskalkyle!$B$15,($J336*TiltakstyperKostnadskalkyle!H$15)/100,
"0")))))))))))</f>
        <v>0</v>
      </c>
      <c r="P336" s="18" t="str">
        <f>IF($F336=TiltakstyperKostnadskalkyle!$B$5,($J336*TiltakstyperKostnadskalkyle!I$5)/100,
IF($F336=TiltakstyperKostnadskalkyle!$B$6,($J336*TiltakstyperKostnadskalkyle!I$6)/100,
IF($F336=TiltakstyperKostnadskalkyle!$B$7,($J336*TiltakstyperKostnadskalkyle!I$7)/100,
IF($F336=TiltakstyperKostnadskalkyle!$B$8,($J336*TiltakstyperKostnadskalkyle!I$8)/100,
IF($F336=TiltakstyperKostnadskalkyle!$B$9,($J336*TiltakstyperKostnadskalkyle!I$9)/100,
IF($F336=TiltakstyperKostnadskalkyle!$B$10,($J336*TiltakstyperKostnadskalkyle!I$10)/100,
IF($F336=TiltakstyperKostnadskalkyle!$B$11,($J336*TiltakstyperKostnadskalkyle!I$11)/100,
IF($F336=TiltakstyperKostnadskalkyle!$B$12,($J336*TiltakstyperKostnadskalkyle!I$12)/100,
IF($F336=TiltakstyperKostnadskalkyle!$B$13,($J336*TiltakstyperKostnadskalkyle!I$13)/100,
IF($F336=TiltakstyperKostnadskalkyle!$B$14,($J336*TiltakstyperKostnadskalkyle!I$14)/100,
IF($F336=TiltakstyperKostnadskalkyle!$B$15,($J336*TiltakstyperKostnadskalkyle!I$15)/100,
"0")))))))))))</f>
        <v>0</v>
      </c>
      <c r="Q336" s="18">
        <f t="shared" si="15"/>
        <v>0</v>
      </c>
      <c r="R336" s="18" t="str">
        <f>IF($F336=TiltakstyperKostnadskalkyle!$B$5,($J336*TiltakstyperKostnadskalkyle!K$5)/100,
IF($F336=TiltakstyperKostnadskalkyle!$B$6,($J336*TiltakstyperKostnadskalkyle!K$6)/100,
IF($F336=TiltakstyperKostnadskalkyle!$B$8,($J336*TiltakstyperKostnadskalkyle!K$8)/100,
IF($F336=TiltakstyperKostnadskalkyle!$B$9,($J336*TiltakstyperKostnadskalkyle!K$9)/100,
IF($F336=TiltakstyperKostnadskalkyle!$B$10,($J336*TiltakstyperKostnadskalkyle!K$10)/100,
IF($F336=TiltakstyperKostnadskalkyle!$B$11,($J336*TiltakstyperKostnadskalkyle!K$11)/100,
IF($F336=TiltakstyperKostnadskalkyle!$B$12,($J336*TiltakstyperKostnadskalkyle!K$12)/100,
IF($F336=TiltakstyperKostnadskalkyle!$B$13,($J336*TiltakstyperKostnadskalkyle!K$13)/100,
IF($F336=TiltakstyperKostnadskalkyle!$B$14,($J336*TiltakstyperKostnadskalkyle!K$14)/100,
"0")))))))))</f>
        <v>0</v>
      </c>
      <c r="S336" s="18">
        <f t="shared" si="16"/>
        <v>0</v>
      </c>
      <c r="T336" s="18" t="str">
        <f>IF($F336=TiltakstyperKostnadskalkyle!$B$5,($J336*TiltakstyperKostnadskalkyle!M$5)/100,
IF($F336=TiltakstyperKostnadskalkyle!$B$6,($J336*TiltakstyperKostnadskalkyle!M$6)/100,
IF($F336=TiltakstyperKostnadskalkyle!$B$7,($J336*TiltakstyperKostnadskalkyle!M$7)/100,
IF($F336=TiltakstyperKostnadskalkyle!$B$8,($J336*TiltakstyperKostnadskalkyle!M$8)/100,
IF($F336=TiltakstyperKostnadskalkyle!$B$9,($J336*TiltakstyperKostnadskalkyle!M$9)/100,
IF($F336=TiltakstyperKostnadskalkyle!$B$10,($J336*TiltakstyperKostnadskalkyle!M$10)/100,
IF($F336=TiltakstyperKostnadskalkyle!$B$11,($J336*TiltakstyperKostnadskalkyle!M$11)/100,
IF($F336=TiltakstyperKostnadskalkyle!$B$12,($J336*TiltakstyperKostnadskalkyle!M$12)/100,
IF($F336=TiltakstyperKostnadskalkyle!$B$13,($J336*TiltakstyperKostnadskalkyle!M$13)/100,
IF($F336=TiltakstyperKostnadskalkyle!$B$14,($J336*TiltakstyperKostnadskalkyle!M$14)/100,
IF($F336=TiltakstyperKostnadskalkyle!$B$15,($J336*TiltakstyperKostnadskalkyle!M$15)/100,
"0")))))))))))</f>
        <v>0</v>
      </c>
      <c r="U336" s="32"/>
      <c r="V336" s="32"/>
      <c r="W336" s="18" t="str">
        <f>IF($F336=TiltakstyperKostnadskalkyle!$B$5,($J336*TiltakstyperKostnadskalkyle!P$5)/100,
IF($F336=TiltakstyperKostnadskalkyle!$B$6,($J336*TiltakstyperKostnadskalkyle!P$6)/100,
IF($F336=TiltakstyperKostnadskalkyle!$B$7,($J336*TiltakstyperKostnadskalkyle!P$7)/100,
IF($F336=TiltakstyperKostnadskalkyle!$B$8,($J336*TiltakstyperKostnadskalkyle!P$8)/100,
IF($F336=TiltakstyperKostnadskalkyle!$B$9,($J336*TiltakstyperKostnadskalkyle!P$9)/100,
IF($F336=TiltakstyperKostnadskalkyle!$B$10,($J336*TiltakstyperKostnadskalkyle!P$10)/100,
IF($F336=TiltakstyperKostnadskalkyle!$B$11,($J336*TiltakstyperKostnadskalkyle!P$11)/100,
IF($F336=TiltakstyperKostnadskalkyle!$B$12,($J336*TiltakstyperKostnadskalkyle!P$12)/100,
IF($F336=TiltakstyperKostnadskalkyle!$B$13,($J336*TiltakstyperKostnadskalkyle!P$13)/100,
IF($F336=TiltakstyperKostnadskalkyle!$B$14,($J336*TiltakstyperKostnadskalkyle!P$14)/100,
IF($F336=TiltakstyperKostnadskalkyle!$B$15,($J336*TiltakstyperKostnadskalkyle!P$15)/100,
"0")))))))))))</f>
        <v>0</v>
      </c>
      <c r="Y336" s="223"/>
    </row>
    <row r="337" spans="2:25" ht="14.45" customHeight="1" x14ac:dyDescent="0.25">
      <c r="B337" s="20" t="s">
        <v>25</v>
      </c>
      <c r="C337" s="22"/>
      <c r="D337" s="22"/>
      <c r="E337" s="22"/>
      <c r="F337" s="39"/>
      <c r="G337" s="22"/>
      <c r="H337" s="23"/>
      <c r="I337" s="27"/>
      <c r="J337" s="18">
        <f>IF(F337=TiltakstyperKostnadskalkyle!$B$5,TiltakstyperKostnadskalkyle!$R$5*Handlingsplan!H337,
IF(F337=TiltakstyperKostnadskalkyle!$B$6,TiltakstyperKostnadskalkyle!$R$6*Handlingsplan!H337,
IF(F337=TiltakstyperKostnadskalkyle!$B$7,TiltakstyperKostnadskalkyle!$R$7*Handlingsplan!H337,
IF(F337=TiltakstyperKostnadskalkyle!$B$8,TiltakstyperKostnadskalkyle!$R$8*Handlingsplan!H337,
IF(F337=TiltakstyperKostnadskalkyle!$B$9,TiltakstyperKostnadskalkyle!$R$9*Handlingsplan!H337,
IF(F337=TiltakstyperKostnadskalkyle!$B$10,TiltakstyperKostnadskalkyle!$R$10*Handlingsplan!H337,
IF(F337=TiltakstyperKostnadskalkyle!$B$11,TiltakstyperKostnadskalkyle!$R$11*Handlingsplan!H337,
IF(F337=TiltakstyperKostnadskalkyle!$B$12,TiltakstyperKostnadskalkyle!$R$12*Handlingsplan!H337,
IF(F337=TiltakstyperKostnadskalkyle!$B$13,TiltakstyperKostnadskalkyle!$R$13*Handlingsplan!H337,
IF(F337=TiltakstyperKostnadskalkyle!$B$14,TiltakstyperKostnadskalkyle!$R$14*Handlingsplan!H337,
IF(F337=TiltakstyperKostnadskalkyle!$B$15,TiltakstyperKostnadskalkyle!$R$15*Handlingsplan!H337,
0)))))))))))</f>
        <v>0</v>
      </c>
      <c r="K337" s="18" t="str">
        <f>IF($F337=TiltakstyperKostnadskalkyle!$B$5,($J337*TiltakstyperKostnadskalkyle!D$5)/100,
IF($F337=TiltakstyperKostnadskalkyle!$B$6,($J337*TiltakstyperKostnadskalkyle!D$6)/100,
IF($F337=TiltakstyperKostnadskalkyle!$B$7,($J337*TiltakstyperKostnadskalkyle!D$7)/100,
IF($F337=TiltakstyperKostnadskalkyle!$B$8,($J337*TiltakstyperKostnadskalkyle!D$8)/100,
IF($F337=TiltakstyperKostnadskalkyle!$B$9,($J337*TiltakstyperKostnadskalkyle!D$9)/100,
IF($F337=TiltakstyperKostnadskalkyle!$B$10,($J337*TiltakstyperKostnadskalkyle!D$10)/100,
IF($F337=TiltakstyperKostnadskalkyle!$B$11,($J337*TiltakstyperKostnadskalkyle!D$11)/100,
IF($F337=TiltakstyperKostnadskalkyle!$B$12,($J337*TiltakstyperKostnadskalkyle!D$12)/100,
IF($F337=TiltakstyperKostnadskalkyle!$B$13,($J337*TiltakstyperKostnadskalkyle!D$13)/100,
IF($F337=TiltakstyperKostnadskalkyle!$B$14,($J337*TiltakstyperKostnadskalkyle!D$14)/100,
IF($F337=TiltakstyperKostnadskalkyle!$B$15,($J337*TiltakstyperKostnadskalkyle!D$15)/100,
"0")))))))))))</f>
        <v>0</v>
      </c>
      <c r="L337" s="18" t="str">
        <f>IF($F337=TiltakstyperKostnadskalkyle!$B$5,($J337*TiltakstyperKostnadskalkyle!E$5)/100,
IF($F337=TiltakstyperKostnadskalkyle!$B$6,($J337*TiltakstyperKostnadskalkyle!E$6)/100,
IF($F337=TiltakstyperKostnadskalkyle!$B$7,($J337*TiltakstyperKostnadskalkyle!E$7)/100,
IF($F337=TiltakstyperKostnadskalkyle!$B$8,($J337*TiltakstyperKostnadskalkyle!E$8)/100,
IF($F337=TiltakstyperKostnadskalkyle!$B$9,($J337*TiltakstyperKostnadskalkyle!E$9)/100,
IF($F337=TiltakstyperKostnadskalkyle!$B$10,($J337*TiltakstyperKostnadskalkyle!E$10)/100,
IF($F337=TiltakstyperKostnadskalkyle!$B$11,($J337*TiltakstyperKostnadskalkyle!E$11)/100,
IF($F337=TiltakstyperKostnadskalkyle!$B$12,($J337*TiltakstyperKostnadskalkyle!E$12)/100,
IF($F337=TiltakstyperKostnadskalkyle!$B$13,($J337*TiltakstyperKostnadskalkyle!E$13)/100,
IF($F337=TiltakstyperKostnadskalkyle!$B$14,($J337*TiltakstyperKostnadskalkyle!E$14)/100,
IF($F337=TiltakstyperKostnadskalkyle!$B$15,($J337*TiltakstyperKostnadskalkyle!E$15)/100,
"0")))))))))))</f>
        <v>0</v>
      </c>
      <c r="M337" s="18" t="str">
        <f>IF($F337=TiltakstyperKostnadskalkyle!$B$5,($J337*TiltakstyperKostnadskalkyle!F$5)/100,
IF($F337=TiltakstyperKostnadskalkyle!$B$6,($J337*TiltakstyperKostnadskalkyle!F$6)/100,
IF($F337=TiltakstyperKostnadskalkyle!$B$7,($J337*TiltakstyperKostnadskalkyle!F$7)/100,
IF($F337=TiltakstyperKostnadskalkyle!$B$8,($J337*TiltakstyperKostnadskalkyle!F$8)/100,
IF($F337=TiltakstyperKostnadskalkyle!$B$9,($J337*TiltakstyperKostnadskalkyle!F$9)/100,
IF($F337=TiltakstyperKostnadskalkyle!$B$10,($J337*TiltakstyperKostnadskalkyle!F$10)/100,
IF($F337=TiltakstyperKostnadskalkyle!$B$11,($J337*TiltakstyperKostnadskalkyle!F$11)/100,
IF($F337=TiltakstyperKostnadskalkyle!$B$12,($J337*TiltakstyperKostnadskalkyle!F$12)/100,
IF($F337=TiltakstyperKostnadskalkyle!$B$13,($J337*TiltakstyperKostnadskalkyle!F$13)/100,
IF($F337=TiltakstyperKostnadskalkyle!$B$14,($J337*TiltakstyperKostnadskalkyle!F$14)/100,
IF($F337=TiltakstyperKostnadskalkyle!$B$15,($J337*TiltakstyperKostnadskalkyle!F$15)/100,
"0")))))))))))</f>
        <v>0</v>
      </c>
      <c r="N337" s="18" t="str">
        <f>IF($F337=TiltakstyperKostnadskalkyle!$B$5,($J337*TiltakstyperKostnadskalkyle!G$5)/100,
IF($F337=TiltakstyperKostnadskalkyle!$B$6,($J337*TiltakstyperKostnadskalkyle!G$6)/100,
IF($F337=TiltakstyperKostnadskalkyle!$B$7,($J337*TiltakstyperKostnadskalkyle!G$7)/100,
IF($F337=TiltakstyperKostnadskalkyle!$B$8,($J337*TiltakstyperKostnadskalkyle!G$8)/100,
IF($F337=TiltakstyperKostnadskalkyle!$B$9,($J337*TiltakstyperKostnadskalkyle!G$9)/100,
IF($F337=TiltakstyperKostnadskalkyle!$B$10,($J337*TiltakstyperKostnadskalkyle!G$10)/100,
IF($F337=TiltakstyperKostnadskalkyle!$B$11,($J337*TiltakstyperKostnadskalkyle!G$11)/100,
IF($F337=TiltakstyperKostnadskalkyle!$B$12,($J337*TiltakstyperKostnadskalkyle!G$12)/100,
IF($F337=TiltakstyperKostnadskalkyle!$B$13,($J337*TiltakstyperKostnadskalkyle!G$13)/100,
IF($F337=TiltakstyperKostnadskalkyle!$B$14,($J337*TiltakstyperKostnadskalkyle!G$14)/100,
IF($F337=TiltakstyperKostnadskalkyle!$B$15,($J337*TiltakstyperKostnadskalkyle!G$15)/100,
"0")))))))))))</f>
        <v>0</v>
      </c>
      <c r="O337" s="18" t="str">
        <f>IF($F337=TiltakstyperKostnadskalkyle!$B$5,($J337*TiltakstyperKostnadskalkyle!H$5)/100,
IF($F337=TiltakstyperKostnadskalkyle!$B$6,($J337*TiltakstyperKostnadskalkyle!H$6)/100,
IF($F337=TiltakstyperKostnadskalkyle!$B$7,($J337*TiltakstyperKostnadskalkyle!H$7)/100,
IF($F337=TiltakstyperKostnadskalkyle!$B$8,($J337*TiltakstyperKostnadskalkyle!H$8)/100,
IF($F337=TiltakstyperKostnadskalkyle!$B$9,($J337*TiltakstyperKostnadskalkyle!H$9)/100,
IF($F337=TiltakstyperKostnadskalkyle!$B$10,($J337*TiltakstyperKostnadskalkyle!H$10)/100,
IF($F337=TiltakstyperKostnadskalkyle!$B$11,($J337*TiltakstyperKostnadskalkyle!H$11)/100,
IF($F337=TiltakstyperKostnadskalkyle!$B$12,($J337*TiltakstyperKostnadskalkyle!H$12)/100,
IF($F337=TiltakstyperKostnadskalkyle!$B$13,($J337*TiltakstyperKostnadskalkyle!H$13)/100,
IF($F337=TiltakstyperKostnadskalkyle!$B$14,($J337*TiltakstyperKostnadskalkyle!H$14)/100,
IF($F337=TiltakstyperKostnadskalkyle!$B$15,($J337*TiltakstyperKostnadskalkyle!H$15)/100,
"0")))))))))))</f>
        <v>0</v>
      </c>
      <c r="P337" s="18" t="str">
        <f>IF($F337=TiltakstyperKostnadskalkyle!$B$5,($J337*TiltakstyperKostnadskalkyle!I$5)/100,
IF($F337=TiltakstyperKostnadskalkyle!$B$6,($J337*TiltakstyperKostnadskalkyle!I$6)/100,
IF($F337=TiltakstyperKostnadskalkyle!$B$7,($J337*TiltakstyperKostnadskalkyle!I$7)/100,
IF($F337=TiltakstyperKostnadskalkyle!$B$8,($J337*TiltakstyperKostnadskalkyle!I$8)/100,
IF($F337=TiltakstyperKostnadskalkyle!$B$9,($J337*TiltakstyperKostnadskalkyle!I$9)/100,
IF($F337=TiltakstyperKostnadskalkyle!$B$10,($J337*TiltakstyperKostnadskalkyle!I$10)/100,
IF($F337=TiltakstyperKostnadskalkyle!$B$11,($J337*TiltakstyperKostnadskalkyle!I$11)/100,
IF($F337=TiltakstyperKostnadskalkyle!$B$12,($J337*TiltakstyperKostnadskalkyle!I$12)/100,
IF($F337=TiltakstyperKostnadskalkyle!$B$13,($J337*TiltakstyperKostnadskalkyle!I$13)/100,
IF($F337=TiltakstyperKostnadskalkyle!$B$14,($J337*TiltakstyperKostnadskalkyle!I$14)/100,
IF($F337=TiltakstyperKostnadskalkyle!$B$15,($J337*TiltakstyperKostnadskalkyle!I$15)/100,
"0")))))))))))</f>
        <v>0</v>
      </c>
      <c r="Q337" s="18">
        <f t="shared" si="15"/>
        <v>0</v>
      </c>
      <c r="R337" s="18" t="str">
        <f>IF($F337=TiltakstyperKostnadskalkyle!$B$5,($J337*TiltakstyperKostnadskalkyle!K$5)/100,
IF($F337=TiltakstyperKostnadskalkyle!$B$6,($J337*TiltakstyperKostnadskalkyle!K$6)/100,
IF($F337=TiltakstyperKostnadskalkyle!$B$8,($J337*TiltakstyperKostnadskalkyle!K$8)/100,
IF($F337=TiltakstyperKostnadskalkyle!$B$9,($J337*TiltakstyperKostnadskalkyle!K$9)/100,
IF($F337=TiltakstyperKostnadskalkyle!$B$10,($J337*TiltakstyperKostnadskalkyle!K$10)/100,
IF($F337=TiltakstyperKostnadskalkyle!$B$11,($J337*TiltakstyperKostnadskalkyle!K$11)/100,
IF($F337=TiltakstyperKostnadskalkyle!$B$12,($J337*TiltakstyperKostnadskalkyle!K$12)/100,
IF($F337=TiltakstyperKostnadskalkyle!$B$13,($J337*TiltakstyperKostnadskalkyle!K$13)/100,
IF($F337=TiltakstyperKostnadskalkyle!$B$14,($J337*TiltakstyperKostnadskalkyle!K$14)/100,
"0")))))))))</f>
        <v>0</v>
      </c>
      <c r="S337" s="18">
        <f t="shared" si="16"/>
        <v>0</v>
      </c>
      <c r="T337" s="18" t="str">
        <f>IF($F337=TiltakstyperKostnadskalkyle!$B$5,($J337*TiltakstyperKostnadskalkyle!M$5)/100,
IF($F337=TiltakstyperKostnadskalkyle!$B$6,($J337*TiltakstyperKostnadskalkyle!M$6)/100,
IF($F337=TiltakstyperKostnadskalkyle!$B$7,($J337*TiltakstyperKostnadskalkyle!M$7)/100,
IF($F337=TiltakstyperKostnadskalkyle!$B$8,($J337*TiltakstyperKostnadskalkyle!M$8)/100,
IF($F337=TiltakstyperKostnadskalkyle!$B$9,($J337*TiltakstyperKostnadskalkyle!M$9)/100,
IF($F337=TiltakstyperKostnadskalkyle!$B$10,($J337*TiltakstyperKostnadskalkyle!M$10)/100,
IF($F337=TiltakstyperKostnadskalkyle!$B$11,($J337*TiltakstyperKostnadskalkyle!M$11)/100,
IF($F337=TiltakstyperKostnadskalkyle!$B$12,($J337*TiltakstyperKostnadskalkyle!M$12)/100,
IF($F337=TiltakstyperKostnadskalkyle!$B$13,($J337*TiltakstyperKostnadskalkyle!M$13)/100,
IF($F337=TiltakstyperKostnadskalkyle!$B$14,($J337*TiltakstyperKostnadskalkyle!M$14)/100,
IF($F337=TiltakstyperKostnadskalkyle!$B$15,($J337*TiltakstyperKostnadskalkyle!M$15)/100,
"0")))))))))))</f>
        <v>0</v>
      </c>
      <c r="U337" s="32"/>
      <c r="V337" s="32"/>
      <c r="W337" s="18" t="str">
        <f>IF($F337=TiltakstyperKostnadskalkyle!$B$5,($J337*TiltakstyperKostnadskalkyle!P$5)/100,
IF($F337=TiltakstyperKostnadskalkyle!$B$6,($J337*TiltakstyperKostnadskalkyle!P$6)/100,
IF($F337=TiltakstyperKostnadskalkyle!$B$7,($J337*TiltakstyperKostnadskalkyle!P$7)/100,
IF($F337=TiltakstyperKostnadskalkyle!$B$8,($J337*TiltakstyperKostnadskalkyle!P$8)/100,
IF($F337=TiltakstyperKostnadskalkyle!$B$9,($J337*TiltakstyperKostnadskalkyle!P$9)/100,
IF($F337=TiltakstyperKostnadskalkyle!$B$10,($J337*TiltakstyperKostnadskalkyle!P$10)/100,
IF($F337=TiltakstyperKostnadskalkyle!$B$11,($J337*TiltakstyperKostnadskalkyle!P$11)/100,
IF($F337=TiltakstyperKostnadskalkyle!$B$12,($J337*TiltakstyperKostnadskalkyle!P$12)/100,
IF($F337=TiltakstyperKostnadskalkyle!$B$13,($J337*TiltakstyperKostnadskalkyle!P$13)/100,
IF($F337=TiltakstyperKostnadskalkyle!$B$14,($J337*TiltakstyperKostnadskalkyle!P$14)/100,
IF($F337=TiltakstyperKostnadskalkyle!$B$15,($J337*TiltakstyperKostnadskalkyle!P$15)/100,
"0")))))))))))</f>
        <v>0</v>
      </c>
      <c r="Y337" s="223"/>
    </row>
    <row r="338" spans="2:25" ht="14.45" customHeight="1" x14ac:dyDescent="0.25">
      <c r="B338" s="20" t="s">
        <v>25</v>
      </c>
      <c r="C338" s="22"/>
      <c r="D338" s="22"/>
      <c r="E338" s="22"/>
      <c r="F338" s="39"/>
      <c r="G338" s="22"/>
      <c r="H338" s="23"/>
      <c r="I338" s="27"/>
      <c r="J338" s="18">
        <f>IF(F338=TiltakstyperKostnadskalkyle!$B$5,TiltakstyperKostnadskalkyle!$R$5*Handlingsplan!H338,
IF(F338=TiltakstyperKostnadskalkyle!$B$6,TiltakstyperKostnadskalkyle!$R$6*Handlingsplan!H338,
IF(F338=TiltakstyperKostnadskalkyle!$B$7,TiltakstyperKostnadskalkyle!$R$7*Handlingsplan!H338,
IF(F338=TiltakstyperKostnadskalkyle!$B$8,TiltakstyperKostnadskalkyle!$R$8*Handlingsplan!H338,
IF(F338=TiltakstyperKostnadskalkyle!$B$9,TiltakstyperKostnadskalkyle!$R$9*Handlingsplan!H338,
IF(F338=TiltakstyperKostnadskalkyle!$B$10,TiltakstyperKostnadskalkyle!$R$10*Handlingsplan!H338,
IF(F338=TiltakstyperKostnadskalkyle!$B$11,TiltakstyperKostnadskalkyle!$R$11*Handlingsplan!H338,
IF(F338=TiltakstyperKostnadskalkyle!$B$12,TiltakstyperKostnadskalkyle!$R$12*Handlingsplan!H338,
IF(F338=TiltakstyperKostnadskalkyle!$B$13,TiltakstyperKostnadskalkyle!$R$13*Handlingsplan!H338,
IF(F338=TiltakstyperKostnadskalkyle!$B$14,TiltakstyperKostnadskalkyle!$R$14*Handlingsplan!H338,
IF(F338=TiltakstyperKostnadskalkyle!$B$15,TiltakstyperKostnadskalkyle!$R$15*Handlingsplan!H338,
0)))))))))))</f>
        <v>0</v>
      </c>
      <c r="K338" s="18" t="str">
        <f>IF($F338=TiltakstyperKostnadskalkyle!$B$5,($J338*TiltakstyperKostnadskalkyle!D$5)/100,
IF($F338=TiltakstyperKostnadskalkyle!$B$6,($J338*TiltakstyperKostnadskalkyle!D$6)/100,
IF($F338=TiltakstyperKostnadskalkyle!$B$7,($J338*TiltakstyperKostnadskalkyle!D$7)/100,
IF($F338=TiltakstyperKostnadskalkyle!$B$8,($J338*TiltakstyperKostnadskalkyle!D$8)/100,
IF($F338=TiltakstyperKostnadskalkyle!$B$9,($J338*TiltakstyperKostnadskalkyle!D$9)/100,
IF($F338=TiltakstyperKostnadskalkyle!$B$10,($J338*TiltakstyperKostnadskalkyle!D$10)/100,
IF($F338=TiltakstyperKostnadskalkyle!$B$11,($J338*TiltakstyperKostnadskalkyle!D$11)/100,
IF($F338=TiltakstyperKostnadskalkyle!$B$12,($J338*TiltakstyperKostnadskalkyle!D$12)/100,
IF($F338=TiltakstyperKostnadskalkyle!$B$13,($J338*TiltakstyperKostnadskalkyle!D$13)/100,
IF($F338=TiltakstyperKostnadskalkyle!$B$14,($J338*TiltakstyperKostnadskalkyle!D$14)/100,
IF($F338=TiltakstyperKostnadskalkyle!$B$15,($J338*TiltakstyperKostnadskalkyle!D$15)/100,
"0")))))))))))</f>
        <v>0</v>
      </c>
      <c r="L338" s="18" t="str">
        <f>IF($F338=TiltakstyperKostnadskalkyle!$B$5,($J338*TiltakstyperKostnadskalkyle!E$5)/100,
IF($F338=TiltakstyperKostnadskalkyle!$B$6,($J338*TiltakstyperKostnadskalkyle!E$6)/100,
IF($F338=TiltakstyperKostnadskalkyle!$B$7,($J338*TiltakstyperKostnadskalkyle!E$7)/100,
IF($F338=TiltakstyperKostnadskalkyle!$B$8,($J338*TiltakstyperKostnadskalkyle!E$8)/100,
IF($F338=TiltakstyperKostnadskalkyle!$B$9,($J338*TiltakstyperKostnadskalkyle!E$9)/100,
IF($F338=TiltakstyperKostnadskalkyle!$B$10,($J338*TiltakstyperKostnadskalkyle!E$10)/100,
IF($F338=TiltakstyperKostnadskalkyle!$B$11,($J338*TiltakstyperKostnadskalkyle!E$11)/100,
IF($F338=TiltakstyperKostnadskalkyle!$B$12,($J338*TiltakstyperKostnadskalkyle!E$12)/100,
IF($F338=TiltakstyperKostnadskalkyle!$B$13,($J338*TiltakstyperKostnadskalkyle!E$13)/100,
IF($F338=TiltakstyperKostnadskalkyle!$B$14,($J338*TiltakstyperKostnadskalkyle!E$14)/100,
IF($F338=TiltakstyperKostnadskalkyle!$B$15,($J338*TiltakstyperKostnadskalkyle!E$15)/100,
"0")))))))))))</f>
        <v>0</v>
      </c>
      <c r="M338" s="18" t="str">
        <f>IF($F338=TiltakstyperKostnadskalkyle!$B$5,($J338*TiltakstyperKostnadskalkyle!F$5)/100,
IF($F338=TiltakstyperKostnadskalkyle!$B$6,($J338*TiltakstyperKostnadskalkyle!F$6)/100,
IF($F338=TiltakstyperKostnadskalkyle!$B$7,($J338*TiltakstyperKostnadskalkyle!F$7)/100,
IF($F338=TiltakstyperKostnadskalkyle!$B$8,($J338*TiltakstyperKostnadskalkyle!F$8)/100,
IF($F338=TiltakstyperKostnadskalkyle!$B$9,($J338*TiltakstyperKostnadskalkyle!F$9)/100,
IF($F338=TiltakstyperKostnadskalkyle!$B$10,($J338*TiltakstyperKostnadskalkyle!F$10)/100,
IF($F338=TiltakstyperKostnadskalkyle!$B$11,($J338*TiltakstyperKostnadskalkyle!F$11)/100,
IF($F338=TiltakstyperKostnadskalkyle!$B$12,($J338*TiltakstyperKostnadskalkyle!F$12)/100,
IF($F338=TiltakstyperKostnadskalkyle!$B$13,($J338*TiltakstyperKostnadskalkyle!F$13)/100,
IF($F338=TiltakstyperKostnadskalkyle!$B$14,($J338*TiltakstyperKostnadskalkyle!F$14)/100,
IF($F338=TiltakstyperKostnadskalkyle!$B$15,($J338*TiltakstyperKostnadskalkyle!F$15)/100,
"0")))))))))))</f>
        <v>0</v>
      </c>
      <c r="N338" s="18" t="str">
        <f>IF($F338=TiltakstyperKostnadskalkyle!$B$5,($J338*TiltakstyperKostnadskalkyle!G$5)/100,
IF($F338=TiltakstyperKostnadskalkyle!$B$6,($J338*TiltakstyperKostnadskalkyle!G$6)/100,
IF($F338=TiltakstyperKostnadskalkyle!$B$7,($J338*TiltakstyperKostnadskalkyle!G$7)/100,
IF($F338=TiltakstyperKostnadskalkyle!$B$8,($J338*TiltakstyperKostnadskalkyle!G$8)/100,
IF($F338=TiltakstyperKostnadskalkyle!$B$9,($J338*TiltakstyperKostnadskalkyle!G$9)/100,
IF($F338=TiltakstyperKostnadskalkyle!$B$10,($J338*TiltakstyperKostnadskalkyle!G$10)/100,
IF($F338=TiltakstyperKostnadskalkyle!$B$11,($J338*TiltakstyperKostnadskalkyle!G$11)/100,
IF($F338=TiltakstyperKostnadskalkyle!$B$12,($J338*TiltakstyperKostnadskalkyle!G$12)/100,
IF($F338=TiltakstyperKostnadskalkyle!$B$13,($J338*TiltakstyperKostnadskalkyle!G$13)/100,
IF($F338=TiltakstyperKostnadskalkyle!$B$14,($J338*TiltakstyperKostnadskalkyle!G$14)/100,
IF($F338=TiltakstyperKostnadskalkyle!$B$15,($J338*TiltakstyperKostnadskalkyle!G$15)/100,
"0")))))))))))</f>
        <v>0</v>
      </c>
      <c r="O338" s="18" t="str">
        <f>IF($F338=TiltakstyperKostnadskalkyle!$B$5,($J338*TiltakstyperKostnadskalkyle!H$5)/100,
IF($F338=TiltakstyperKostnadskalkyle!$B$6,($J338*TiltakstyperKostnadskalkyle!H$6)/100,
IF($F338=TiltakstyperKostnadskalkyle!$B$7,($J338*TiltakstyperKostnadskalkyle!H$7)/100,
IF($F338=TiltakstyperKostnadskalkyle!$B$8,($J338*TiltakstyperKostnadskalkyle!H$8)/100,
IF($F338=TiltakstyperKostnadskalkyle!$B$9,($J338*TiltakstyperKostnadskalkyle!H$9)/100,
IF($F338=TiltakstyperKostnadskalkyle!$B$10,($J338*TiltakstyperKostnadskalkyle!H$10)/100,
IF($F338=TiltakstyperKostnadskalkyle!$B$11,($J338*TiltakstyperKostnadskalkyle!H$11)/100,
IF($F338=TiltakstyperKostnadskalkyle!$B$12,($J338*TiltakstyperKostnadskalkyle!H$12)/100,
IF($F338=TiltakstyperKostnadskalkyle!$B$13,($J338*TiltakstyperKostnadskalkyle!H$13)/100,
IF($F338=TiltakstyperKostnadskalkyle!$B$14,($J338*TiltakstyperKostnadskalkyle!H$14)/100,
IF($F338=TiltakstyperKostnadskalkyle!$B$15,($J338*TiltakstyperKostnadskalkyle!H$15)/100,
"0")))))))))))</f>
        <v>0</v>
      </c>
      <c r="P338" s="18" t="str">
        <f>IF($F338=TiltakstyperKostnadskalkyle!$B$5,($J338*TiltakstyperKostnadskalkyle!I$5)/100,
IF($F338=TiltakstyperKostnadskalkyle!$B$6,($J338*TiltakstyperKostnadskalkyle!I$6)/100,
IF($F338=TiltakstyperKostnadskalkyle!$B$7,($J338*TiltakstyperKostnadskalkyle!I$7)/100,
IF($F338=TiltakstyperKostnadskalkyle!$B$8,($J338*TiltakstyperKostnadskalkyle!I$8)/100,
IF($F338=TiltakstyperKostnadskalkyle!$B$9,($J338*TiltakstyperKostnadskalkyle!I$9)/100,
IF($F338=TiltakstyperKostnadskalkyle!$B$10,($J338*TiltakstyperKostnadskalkyle!I$10)/100,
IF($F338=TiltakstyperKostnadskalkyle!$B$11,($J338*TiltakstyperKostnadskalkyle!I$11)/100,
IF($F338=TiltakstyperKostnadskalkyle!$B$12,($J338*TiltakstyperKostnadskalkyle!I$12)/100,
IF($F338=TiltakstyperKostnadskalkyle!$B$13,($J338*TiltakstyperKostnadskalkyle!I$13)/100,
IF($F338=TiltakstyperKostnadskalkyle!$B$14,($J338*TiltakstyperKostnadskalkyle!I$14)/100,
IF($F338=TiltakstyperKostnadskalkyle!$B$15,($J338*TiltakstyperKostnadskalkyle!I$15)/100,
"0")))))))))))</f>
        <v>0</v>
      </c>
      <c r="Q338" s="18">
        <f t="shared" si="15"/>
        <v>0</v>
      </c>
      <c r="R338" s="18" t="str">
        <f>IF($F338=TiltakstyperKostnadskalkyle!$B$5,($J338*TiltakstyperKostnadskalkyle!K$5)/100,
IF($F338=TiltakstyperKostnadskalkyle!$B$6,($J338*TiltakstyperKostnadskalkyle!K$6)/100,
IF($F338=TiltakstyperKostnadskalkyle!$B$8,($J338*TiltakstyperKostnadskalkyle!K$8)/100,
IF($F338=TiltakstyperKostnadskalkyle!$B$9,($J338*TiltakstyperKostnadskalkyle!K$9)/100,
IF($F338=TiltakstyperKostnadskalkyle!$B$10,($J338*TiltakstyperKostnadskalkyle!K$10)/100,
IF($F338=TiltakstyperKostnadskalkyle!$B$11,($J338*TiltakstyperKostnadskalkyle!K$11)/100,
IF($F338=TiltakstyperKostnadskalkyle!$B$12,($J338*TiltakstyperKostnadskalkyle!K$12)/100,
IF($F338=TiltakstyperKostnadskalkyle!$B$13,($J338*TiltakstyperKostnadskalkyle!K$13)/100,
IF($F338=TiltakstyperKostnadskalkyle!$B$14,($J338*TiltakstyperKostnadskalkyle!K$14)/100,
"0")))))))))</f>
        <v>0</v>
      </c>
      <c r="S338" s="18">
        <f t="shared" si="16"/>
        <v>0</v>
      </c>
      <c r="T338" s="18" t="str">
        <f>IF($F338=TiltakstyperKostnadskalkyle!$B$5,($J338*TiltakstyperKostnadskalkyle!M$5)/100,
IF($F338=TiltakstyperKostnadskalkyle!$B$6,($J338*TiltakstyperKostnadskalkyle!M$6)/100,
IF($F338=TiltakstyperKostnadskalkyle!$B$7,($J338*TiltakstyperKostnadskalkyle!M$7)/100,
IF($F338=TiltakstyperKostnadskalkyle!$B$8,($J338*TiltakstyperKostnadskalkyle!M$8)/100,
IF($F338=TiltakstyperKostnadskalkyle!$B$9,($J338*TiltakstyperKostnadskalkyle!M$9)/100,
IF($F338=TiltakstyperKostnadskalkyle!$B$10,($J338*TiltakstyperKostnadskalkyle!M$10)/100,
IF($F338=TiltakstyperKostnadskalkyle!$B$11,($J338*TiltakstyperKostnadskalkyle!M$11)/100,
IF($F338=TiltakstyperKostnadskalkyle!$B$12,($J338*TiltakstyperKostnadskalkyle!M$12)/100,
IF($F338=TiltakstyperKostnadskalkyle!$B$13,($J338*TiltakstyperKostnadskalkyle!M$13)/100,
IF($F338=TiltakstyperKostnadskalkyle!$B$14,($J338*TiltakstyperKostnadskalkyle!M$14)/100,
IF($F338=TiltakstyperKostnadskalkyle!$B$15,($J338*TiltakstyperKostnadskalkyle!M$15)/100,
"0")))))))))))</f>
        <v>0</v>
      </c>
      <c r="U338" s="32"/>
      <c r="V338" s="32"/>
      <c r="W338" s="18" t="str">
        <f>IF($F338=TiltakstyperKostnadskalkyle!$B$5,($J338*TiltakstyperKostnadskalkyle!P$5)/100,
IF($F338=TiltakstyperKostnadskalkyle!$B$6,($J338*TiltakstyperKostnadskalkyle!P$6)/100,
IF($F338=TiltakstyperKostnadskalkyle!$B$7,($J338*TiltakstyperKostnadskalkyle!P$7)/100,
IF($F338=TiltakstyperKostnadskalkyle!$B$8,($J338*TiltakstyperKostnadskalkyle!P$8)/100,
IF($F338=TiltakstyperKostnadskalkyle!$B$9,($J338*TiltakstyperKostnadskalkyle!P$9)/100,
IF($F338=TiltakstyperKostnadskalkyle!$B$10,($J338*TiltakstyperKostnadskalkyle!P$10)/100,
IF($F338=TiltakstyperKostnadskalkyle!$B$11,($J338*TiltakstyperKostnadskalkyle!P$11)/100,
IF($F338=TiltakstyperKostnadskalkyle!$B$12,($J338*TiltakstyperKostnadskalkyle!P$12)/100,
IF($F338=TiltakstyperKostnadskalkyle!$B$13,($J338*TiltakstyperKostnadskalkyle!P$13)/100,
IF($F338=TiltakstyperKostnadskalkyle!$B$14,($J338*TiltakstyperKostnadskalkyle!P$14)/100,
IF($F338=TiltakstyperKostnadskalkyle!$B$15,($J338*TiltakstyperKostnadskalkyle!P$15)/100,
"0")))))))))))</f>
        <v>0</v>
      </c>
      <c r="Y338" s="223"/>
    </row>
    <row r="339" spans="2:25" ht="14.45" customHeight="1" x14ac:dyDescent="0.25">
      <c r="B339" s="20" t="s">
        <v>25</v>
      </c>
      <c r="C339" s="22"/>
      <c r="D339" s="22"/>
      <c r="E339" s="22"/>
      <c r="F339" s="39"/>
      <c r="G339" s="22"/>
      <c r="H339" s="23"/>
      <c r="I339" s="27"/>
      <c r="J339" s="18">
        <f>IF(F339=TiltakstyperKostnadskalkyle!$B$5,TiltakstyperKostnadskalkyle!$R$5*Handlingsplan!H339,
IF(F339=TiltakstyperKostnadskalkyle!$B$6,TiltakstyperKostnadskalkyle!$R$6*Handlingsplan!H339,
IF(F339=TiltakstyperKostnadskalkyle!$B$7,TiltakstyperKostnadskalkyle!$R$7*Handlingsplan!H339,
IF(F339=TiltakstyperKostnadskalkyle!$B$8,TiltakstyperKostnadskalkyle!$R$8*Handlingsplan!H339,
IF(F339=TiltakstyperKostnadskalkyle!$B$9,TiltakstyperKostnadskalkyle!$R$9*Handlingsplan!H339,
IF(F339=TiltakstyperKostnadskalkyle!$B$10,TiltakstyperKostnadskalkyle!$R$10*Handlingsplan!H339,
IF(F339=TiltakstyperKostnadskalkyle!$B$11,TiltakstyperKostnadskalkyle!$R$11*Handlingsplan!H339,
IF(F339=TiltakstyperKostnadskalkyle!$B$12,TiltakstyperKostnadskalkyle!$R$12*Handlingsplan!H339,
IF(F339=TiltakstyperKostnadskalkyle!$B$13,TiltakstyperKostnadskalkyle!$R$13*Handlingsplan!H339,
IF(F339=TiltakstyperKostnadskalkyle!$B$14,TiltakstyperKostnadskalkyle!$R$14*Handlingsplan!H339,
IF(F339=TiltakstyperKostnadskalkyle!$B$15,TiltakstyperKostnadskalkyle!$R$15*Handlingsplan!H339,
0)))))))))))</f>
        <v>0</v>
      </c>
      <c r="K339" s="18" t="str">
        <f>IF($F339=TiltakstyperKostnadskalkyle!$B$5,($J339*TiltakstyperKostnadskalkyle!D$5)/100,
IF($F339=TiltakstyperKostnadskalkyle!$B$6,($J339*TiltakstyperKostnadskalkyle!D$6)/100,
IF($F339=TiltakstyperKostnadskalkyle!$B$7,($J339*TiltakstyperKostnadskalkyle!D$7)/100,
IF($F339=TiltakstyperKostnadskalkyle!$B$8,($J339*TiltakstyperKostnadskalkyle!D$8)/100,
IF($F339=TiltakstyperKostnadskalkyle!$B$9,($J339*TiltakstyperKostnadskalkyle!D$9)/100,
IF($F339=TiltakstyperKostnadskalkyle!$B$10,($J339*TiltakstyperKostnadskalkyle!D$10)/100,
IF($F339=TiltakstyperKostnadskalkyle!$B$11,($J339*TiltakstyperKostnadskalkyle!D$11)/100,
IF($F339=TiltakstyperKostnadskalkyle!$B$12,($J339*TiltakstyperKostnadskalkyle!D$12)/100,
IF($F339=TiltakstyperKostnadskalkyle!$B$13,($J339*TiltakstyperKostnadskalkyle!D$13)/100,
IF($F339=TiltakstyperKostnadskalkyle!$B$14,($J339*TiltakstyperKostnadskalkyle!D$14)/100,
IF($F339=TiltakstyperKostnadskalkyle!$B$15,($J339*TiltakstyperKostnadskalkyle!D$15)/100,
"0")))))))))))</f>
        <v>0</v>
      </c>
      <c r="L339" s="18" t="str">
        <f>IF($F339=TiltakstyperKostnadskalkyle!$B$5,($J339*TiltakstyperKostnadskalkyle!E$5)/100,
IF($F339=TiltakstyperKostnadskalkyle!$B$6,($J339*TiltakstyperKostnadskalkyle!E$6)/100,
IF($F339=TiltakstyperKostnadskalkyle!$B$7,($J339*TiltakstyperKostnadskalkyle!E$7)/100,
IF($F339=TiltakstyperKostnadskalkyle!$B$8,($J339*TiltakstyperKostnadskalkyle!E$8)/100,
IF($F339=TiltakstyperKostnadskalkyle!$B$9,($J339*TiltakstyperKostnadskalkyle!E$9)/100,
IF($F339=TiltakstyperKostnadskalkyle!$B$10,($J339*TiltakstyperKostnadskalkyle!E$10)/100,
IF($F339=TiltakstyperKostnadskalkyle!$B$11,($J339*TiltakstyperKostnadskalkyle!E$11)/100,
IF($F339=TiltakstyperKostnadskalkyle!$B$12,($J339*TiltakstyperKostnadskalkyle!E$12)/100,
IF($F339=TiltakstyperKostnadskalkyle!$B$13,($J339*TiltakstyperKostnadskalkyle!E$13)/100,
IF($F339=TiltakstyperKostnadskalkyle!$B$14,($J339*TiltakstyperKostnadskalkyle!E$14)/100,
IF($F339=TiltakstyperKostnadskalkyle!$B$15,($J339*TiltakstyperKostnadskalkyle!E$15)/100,
"0")))))))))))</f>
        <v>0</v>
      </c>
      <c r="M339" s="18" t="str">
        <f>IF($F339=TiltakstyperKostnadskalkyle!$B$5,($J339*TiltakstyperKostnadskalkyle!F$5)/100,
IF($F339=TiltakstyperKostnadskalkyle!$B$6,($J339*TiltakstyperKostnadskalkyle!F$6)/100,
IF($F339=TiltakstyperKostnadskalkyle!$B$7,($J339*TiltakstyperKostnadskalkyle!F$7)/100,
IF($F339=TiltakstyperKostnadskalkyle!$B$8,($J339*TiltakstyperKostnadskalkyle!F$8)/100,
IF($F339=TiltakstyperKostnadskalkyle!$B$9,($J339*TiltakstyperKostnadskalkyle!F$9)/100,
IF($F339=TiltakstyperKostnadskalkyle!$B$10,($J339*TiltakstyperKostnadskalkyle!F$10)/100,
IF($F339=TiltakstyperKostnadskalkyle!$B$11,($J339*TiltakstyperKostnadskalkyle!F$11)/100,
IF($F339=TiltakstyperKostnadskalkyle!$B$12,($J339*TiltakstyperKostnadskalkyle!F$12)/100,
IF($F339=TiltakstyperKostnadskalkyle!$B$13,($J339*TiltakstyperKostnadskalkyle!F$13)/100,
IF($F339=TiltakstyperKostnadskalkyle!$B$14,($J339*TiltakstyperKostnadskalkyle!F$14)/100,
IF($F339=TiltakstyperKostnadskalkyle!$B$15,($J339*TiltakstyperKostnadskalkyle!F$15)/100,
"0")))))))))))</f>
        <v>0</v>
      </c>
      <c r="N339" s="18" t="str">
        <f>IF($F339=TiltakstyperKostnadskalkyle!$B$5,($J339*TiltakstyperKostnadskalkyle!G$5)/100,
IF($F339=TiltakstyperKostnadskalkyle!$B$6,($J339*TiltakstyperKostnadskalkyle!G$6)/100,
IF($F339=TiltakstyperKostnadskalkyle!$B$7,($J339*TiltakstyperKostnadskalkyle!G$7)/100,
IF($F339=TiltakstyperKostnadskalkyle!$B$8,($J339*TiltakstyperKostnadskalkyle!G$8)/100,
IF($F339=TiltakstyperKostnadskalkyle!$B$9,($J339*TiltakstyperKostnadskalkyle!G$9)/100,
IF($F339=TiltakstyperKostnadskalkyle!$B$10,($J339*TiltakstyperKostnadskalkyle!G$10)/100,
IF($F339=TiltakstyperKostnadskalkyle!$B$11,($J339*TiltakstyperKostnadskalkyle!G$11)/100,
IF($F339=TiltakstyperKostnadskalkyle!$B$12,($J339*TiltakstyperKostnadskalkyle!G$12)/100,
IF($F339=TiltakstyperKostnadskalkyle!$B$13,($J339*TiltakstyperKostnadskalkyle!G$13)/100,
IF($F339=TiltakstyperKostnadskalkyle!$B$14,($J339*TiltakstyperKostnadskalkyle!G$14)/100,
IF($F339=TiltakstyperKostnadskalkyle!$B$15,($J339*TiltakstyperKostnadskalkyle!G$15)/100,
"0")))))))))))</f>
        <v>0</v>
      </c>
      <c r="O339" s="18" t="str">
        <f>IF($F339=TiltakstyperKostnadskalkyle!$B$5,($J339*TiltakstyperKostnadskalkyle!H$5)/100,
IF($F339=TiltakstyperKostnadskalkyle!$B$6,($J339*TiltakstyperKostnadskalkyle!H$6)/100,
IF($F339=TiltakstyperKostnadskalkyle!$B$7,($J339*TiltakstyperKostnadskalkyle!H$7)/100,
IF($F339=TiltakstyperKostnadskalkyle!$B$8,($J339*TiltakstyperKostnadskalkyle!H$8)/100,
IF($F339=TiltakstyperKostnadskalkyle!$B$9,($J339*TiltakstyperKostnadskalkyle!H$9)/100,
IF($F339=TiltakstyperKostnadskalkyle!$B$10,($J339*TiltakstyperKostnadskalkyle!H$10)/100,
IF($F339=TiltakstyperKostnadskalkyle!$B$11,($J339*TiltakstyperKostnadskalkyle!H$11)/100,
IF($F339=TiltakstyperKostnadskalkyle!$B$12,($J339*TiltakstyperKostnadskalkyle!H$12)/100,
IF($F339=TiltakstyperKostnadskalkyle!$B$13,($J339*TiltakstyperKostnadskalkyle!H$13)/100,
IF($F339=TiltakstyperKostnadskalkyle!$B$14,($J339*TiltakstyperKostnadskalkyle!H$14)/100,
IF($F339=TiltakstyperKostnadskalkyle!$B$15,($J339*TiltakstyperKostnadskalkyle!H$15)/100,
"0")))))))))))</f>
        <v>0</v>
      </c>
      <c r="P339" s="18" t="str">
        <f>IF($F339=TiltakstyperKostnadskalkyle!$B$5,($J339*TiltakstyperKostnadskalkyle!I$5)/100,
IF($F339=TiltakstyperKostnadskalkyle!$B$6,($J339*TiltakstyperKostnadskalkyle!I$6)/100,
IF($F339=TiltakstyperKostnadskalkyle!$B$7,($J339*TiltakstyperKostnadskalkyle!I$7)/100,
IF($F339=TiltakstyperKostnadskalkyle!$B$8,($J339*TiltakstyperKostnadskalkyle!I$8)/100,
IF($F339=TiltakstyperKostnadskalkyle!$B$9,($J339*TiltakstyperKostnadskalkyle!I$9)/100,
IF($F339=TiltakstyperKostnadskalkyle!$B$10,($J339*TiltakstyperKostnadskalkyle!I$10)/100,
IF($F339=TiltakstyperKostnadskalkyle!$B$11,($J339*TiltakstyperKostnadskalkyle!I$11)/100,
IF($F339=TiltakstyperKostnadskalkyle!$B$12,($J339*TiltakstyperKostnadskalkyle!I$12)/100,
IF($F339=TiltakstyperKostnadskalkyle!$B$13,($J339*TiltakstyperKostnadskalkyle!I$13)/100,
IF($F339=TiltakstyperKostnadskalkyle!$B$14,($J339*TiltakstyperKostnadskalkyle!I$14)/100,
IF($F339=TiltakstyperKostnadskalkyle!$B$15,($J339*TiltakstyperKostnadskalkyle!I$15)/100,
"0")))))))))))</f>
        <v>0</v>
      </c>
      <c r="Q339" s="18">
        <f t="shared" si="15"/>
        <v>0</v>
      </c>
      <c r="R339" s="18" t="str">
        <f>IF($F339=TiltakstyperKostnadskalkyle!$B$5,($J339*TiltakstyperKostnadskalkyle!K$5)/100,
IF($F339=TiltakstyperKostnadskalkyle!$B$6,($J339*TiltakstyperKostnadskalkyle!K$6)/100,
IF($F339=TiltakstyperKostnadskalkyle!$B$8,($J339*TiltakstyperKostnadskalkyle!K$8)/100,
IF($F339=TiltakstyperKostnadskalkyle!$B$9,($J339*TiltakstyperKostnadskalkyle!K$9)/100,
IF($F339=TiltakstyperKostnadskalkyle!$B$10,($J339*TiltakstyperKostnadskalkyle!K$10)/100,
IF($F339=TiltakstyperKostnadskalkyle!$B$11,($J339*TiltakstyperKostnadskalkyle!K$11)/100,
IF($F339=TiltakstyperKostnadskalkyle!$B$12,($J339*TiltakstyperKostnadskalkyle!K$12)/100,
IF($F339=TiltakstyperKostnadskalkyle!$B$13,($J339*TiltakstyperKostnadskalkyle!K$13)/100,
IF($F339=TiltakstyperKostnadskalkyle!$B$14,($J339*TiltakstyperKostnadskalkyle!K$14)/100,
"0")))))))))</f>
        <v>0</v>
      </c>
      <c r="S339" s="18">
        <f t="shared" si="16"/>
        <v>0</v>
      </c>
      <c r="T339" s="18" t="str">
        <f>IF($F339=TiltakstyperKostnadskalkyle!$B$5,($J339*TiltakstyperKostnadskalkyle!M$5)/100,
IF($F339=TiltakstyperKostnadskalkyle!$B$6,($J339*TiltakstyperKostnadskalkyle!M$6)/100,
IF($F339=TiltakstyperKostnadskalkyle!$B$7,($J339*TiltakstyperKostnadskalkyle!M$7)/100,
IF($F339=TiltakstyperKostnadskalkyle!$B$8,($J339*TiltakstyperKostnadskalkyle!M$8)/100,
IF($F339=TiltakstyperKostnadskalkyle!$B$9,($J339*TiltakstyperKostnadskalkyle!M$9)/100,
IF($F339=TiltakstyperKostnadskalkyle!$B$10,($J339*TiltakstyperKostnadskalkyle!M$10)/100,
IF($F339=TiltakstyperKostnadskalkyle!$B$11,($J339*TiltakstyperKostnadskalkyle!M$11)/100,
IF($F339=TiltakstyperKostnadskalkyle!$B$12,($J339*TiltakstyperKostnadskalkyle!M$12)/100,
IF($F339=TiltakstyperKostnadskalkyle!$B$13,($J339*TiltakstyperKostnadskalkyle!M$13)/100,
IF($F339=TiltakstyperKostnadskalkyle!$B$14,($J339*TiltakstyperKostnadskalkyle!M$14)/100,
IF($F339=TiltakstyperKostnadskalkyle!$B$15,($J339*TiltakstyperKostnadskalkyle!M$15)/100,
"0")))))))))))</f>
        <v>0</v>
      </c>
      <c r="U339" s="32"/>
      <c r="V339" s="32"/>
      <c r="W339" s="18" t="str">
        <f>IF($F339=TiltakstyperKostnadskalkyle!$B$5,($J339*TiltakstyperKostnadskalkyle!P$5)/100,
IF($F339=TiltakstyperKostnadskalkyle!$B$6,($J339*TiltakstyperKostnadskalkyle!P$6)/100,
IF($F339=TiltakstyperKostnadskalkyle!$B$7,($J339*TiltakstyperKostnadskalkyle!P$7)/100,
IF($F339=TiltakstyperKostnadskalkyle!$B$8,($J339*TiltakstyperKostnadskalkyle!P$8)/100,
IF($F339=TiltakstyperKostnadskalkyle!$B$9,($J339*TiltakstyperKostnadskalkyle!P$9)/100,
IF($F339=TiltakstyperKostnadskalkyle!$B$10,($J339*TiltakstyperKostnadskalkyle!P$10)/100,
IF($F339=TiltakstyperKostnadskalkyle!$B$11,($J339*TiltakstyperKostnadskalkyle!P$11)/100,
IF($F339=TiltakstyperKostnadskalkyle!$B$12,($J339*TiltakstyperKostnadskalkyle!P$12)/100,
IF($F339=TiltakstyperKostnadskalkyle!$B$13,($J339*TiltakstyperKostnadskalkyle!P$13)/100,
IF($F339=TiltakstyperKostnadskalkyle!$B$14,($J339*TiltakstyperKostnadskalkyle!P$14)/100,
IF($F339=TiltakstyperKostnadskalkyle!$B$15,($J339*TiltakstyperKostnadskalkyle!P$15)/100,
"0")))))))))))</f>
        <v>0</v>
      </c>
      <c r="Y339" s="223"/>
    </row>
    <row r="340" spans="2:25" ht="14.45" customHeight="1" x14ac:dyDescent="0.25">
      <c r="B340" s="20" t="s">
        <v>25</v>
      </c>
      <c r="C340" s="22"/>
      <c r="D340" s="22"/>
      <c r="E340" s="22"/>
      <c r="F340" s="39"/>
      <c r="G340" s="22"/>
      <c r="H340" s="23"/>
      <c r="I340" s="27"/>
      <c r="J340" s="18">
        <f>IF(F340=TiltakstyperKostnadskalkyle!$B$5,TiltakstyperKostnadskalkyle!$R$5*Handlingsplan!H340,
IF(F340=TiltakstyperKostnadskalkyle!$B$6,TiltakstyperKostnadskalkyle!$R$6*Handlingsplan!H340,
IF(F340=TiltakstyperKostnadskalkyle!$B$7,TiltakstyperKostnadskalkyle!$R$7*Handlingsplan!H340,
IF(F340=TiltakstyperKostnadskalkyle!$B$8,TiltakstyperKostnadskalkyle!$R$8*Handlingsplan!H340,
IF(F340=TiltakstyperKostnadskalkyle!$B$9,TiltakstyperKostnadskalkyle!$R$9*Handlingsplan!H340,
IF(F340=TiltakstyperKostnadskalkyle!$B$10,TiltakstyperKostnadskalkyle!$R$10*Handlingsplan!H340,
IF(F340=TiltakstyperKostnadskalkyle!$B$11,TiltakstyperKostnadskalkyle!$R$11*Handlingsplan!H340,
IF(F340=TiltakstyperKostnadskalkyle!$B$12,TiltakstyperKostnadskalkyle!$R$12*Handlingsplan!H340,
IF(F340=TiltakstyperKostnadskalkyle!$B$13,TiltakstyperKostnadskalkyle!$R$13*Handlingsplan!H340,
IF(F340=TiltakstyperKostnadskalkyle!$B$14,TiltakstyperKostnadskalkyle!$R$14*Handlingsplan!H340,
IF(F340=TiltakstyperKostnadskalkyle!$B$15,TiltakstyperKostnadskalkyle!$R$15*Handlingsplan!H340,
0)))))))))))</f>
        <v>0</v>
      </c>
      <c r="K340" s="18" t="str">
        <f>IF($F340=TiltakstyperKostnadskalkyle!$B$5,($J340*TiltakstyperKostnadskalkyle!D$5)/100,
IF($F340=TiltakstyperKostnadskalkyle!$B$6,($J340*TiltakstyperKostnadskalkyle!D$6)/100,
IF($F340=TiltakstyperKostnadskalkyle!$B$7,($J340*TiltakstyperKostnadskalkyle!D$7)/100,
IF($F340=TiltakstyperKostnadskalkyle!$B$8,($J340*TiltakstyperKostnadskalkyle!D$8)/100,
IF($F340=TiltakstyperKostnadskalkyle!$B$9,($J340*TiltakstyperKostnadskalkyle!D$9)/100,
IF($F340=TiltakstyperKostnadskalkyle!$B$10,($J340*TiltakstyperKostnadskalkyle!D$10)/100,
IF($F340=TiltakstyperKostnadskalkyle!$B$11,($J340*TiltakstyperKostnadskalkyle!D$11)/100,
IF($F340=TiltakstyperKostnadskalkyle!$B$12,($J340*TiltakstyperKostnadskalkyle!D$12)/100,
IF($F340=TiltakstyperKostnadskalkyle!$B$13,($J340*TiltakstyperKostnadskalkyle!D$13)/100,
IF($F340=TiltakstyperKostnadskalkyle!$B$14,($J340*TiltakstyperKostnadskalkyle!D$14)/100,
IF($F340=TiltakstyperKostnadskalkyle!$B$15,($J340*TiltakstyperKostnadskalkyle!D$15)/100,
"0")))))))))))</f>
        <v>0</v>
      </c>
      <c r="L340" s="18" t="str">
        <f>IF($F340=TiltakstyperKostnadskalkyle!$B$5,($J340*TiltakstyperKostnadskalkyle!E$5)/100,
IF($F340=TiltakstyperKostnadskalkyle!$B$6,($J340*TiltakstyperKostnadskalkyle!E$6)/100,
IF($F340=TiltakstyperKostnadskalkyle!$B$7,($J340*TiltakstyperKostnadskalkyle!E$7)/100,
IF($F340=TiltakstyperKostnadskalkyle!$B$8,($J340*TiltakstyperKostnadskalkyle!E$8)/100,
IF($F340=TiltakstyperKostnadskalkyle!$B$9,($J340*TiltakstyperKostnadskalkyle!E$9)/100,
IF($F340=TiltakstyperKostnadskalkyle!$B$10,($J340*TiltakstyperKostnadskalkyle!E$10)/100,
IF($F340=TiltakstyperKostnadskalkyle!$B$11,($J340*TiltakstyperKostnadskalkyle!E$11)/100,
IF($F340=TiltakstyperKostnadskalkyle!$B$12,($J340*TiltakstyperKostnadskalkyle!E$12)/100,
IF($F340=TiltakstyperKostnadskalkyle!$B$13,($J340*TiltakstyperKostnadskalkyle!E$13)/100,
IF($F340=TiltakstyperKostnadskalkyle!$B$14,($J340*TiltakstyperKostnadskalkyle!E$14)/100,
IF($F340=TiltakstyperKostnadskalkyle!$B$15,($J340*TiltakstyperKostnadskalkyle!E$15)/100,
"0")))))))))))</f>
        <v>0</v>
      </c>
      <c r="M340" s="18" t="str">
        <f>IF($F340=TiltakstyperKostnadskalkyle!$B$5,($J340*TiltakstyperKostnadskalkyle!F$5)/100,
IF($F340=TiltakstyperKostnadskalkyle!$B$6,($J340*TiltakstyperKostnadskalkyle!F$6)/100,
IF($F340=TiltakstyperKostnadskalkyle!$B$7,($J340*TiltakstyperKostnadskalkyle!F$7)/100,
IF($F340=TiltakstyperKostnadskalkyle!$B$8,($J340*TiltakstyperKostnadskalkyle!F$8)/100,
IF($F340=TiltakstyperKostnadskalkyle!$B$9,($J340*TiltakstyperKostnadskalkyle!F$9)/100,
IF($F340=TiltakstyperKostnadskalkyle!$B$10,($J340*TiltakstyperKostnadskalkyle!F$10)/100,
IF($F340=TiltakstyperKostnadskalkyle!$B$11,($J340*TiltakstyperKostnadskalkyle!F$11)/100,
IF($F340=TiltakstyperKostnadskalkyle!$B$12,($J340*TiltakstyperKostnadskalkyle!F$12)/100,
IF($F340=TiltakstyperKostnadskalkyle!$B$13,($J340*TiltakstyperKostnadskalkyle!F$13)/100,
IF($F340=TiltakstyperKostnadskalkyle!$B$14,($J340*TiltakstyperKostnadskalkyle!F$14)/100,
IF($F340=TiltakstyperKostnadskalkyle!$B$15,($J340*TiltakstyperKostnadskalkyle!F$15)/100,
"0")))))))))))</f>
        <v>0</v>
      </c>
      <c r="N340" s="18" t="str">
        <f>IF($F340=TiltakstyperKostnadskalkyle!$B$5,($J340*TiltakstyperKostnadskalkyle!G$5)/100,
IF($F340=TiltakstyperKostnadskalkyle!$B$6,($J340*TiltakstyperKostnadskalkyle!G$6)/100,
IF($F340=TiltakstyperKostnadskalkyle!$B$7,($J340*TiltakstyperKostnadskalkyle!G$7)/100,
IF($F340=TiltakstyperKostnadskalkyle!$B$8,($J340*TiltakstyperKostnadskalkyle!G$8)/100,
IF($F340=TiltakstyperKostnadskalkyle!$B$9,($J340*TiltakstyperKostnadskalkyle!G$9)/100,
IF($F340=TiltakstyperKostnadskalkyle!$B$10,($J340*TiltakstyperKostnadskalkyle!G$10)/100,
IF($F340=TiltakstyperKostnadskalkyle!$B$11,($J340*TiltakstyperKostnadskalkyle!G$11)/100,
IF($F340=TiltakstyperKostnadskalkyle!$B$12,($J340*TiltakstyperKostnadskalkyle!G$12)/100,
IF($F340=TiltakstyperKostnadskalkyle!$B$13,($J340*TiltakstyperKostnadskalkyle!G$13)/100,
IF($F340=TiltakstyperKostnadskalkyle!$B$14,($J340*TiltakstyperKostnadskalkyle!G$14)/100,
IF($F340=TiltakstyperKostnadskalkyle!$B$15,($J340*TiltakstyperKostnadskalkyle!G$15)/100,
"0")))))))))))</f>
        <v>0</v>
      </c>
      <c r="O340" s="18" t="str">
        <f>IF($F340=TiltakstyperKostnadskalkyle!$B$5,($J340*TiltakstyperKostnadskalkyle!H$5)/100,
IF($F340=TiltakstyperKostnadskalkyle!$B$6,($J340*TiltakstyperKostnadskalkyle!H$6)/100,
IF($F340=TiltakstyperKostnadskalkyle!$B$7,($J340*TiltakstyperKostnadskalkyle!H$7)/100,
IF($F340=TiltakstyperKostnadskalkyle!$B$8,($J340*TiltakstyperKostnadskalkyle!H$8)/100,
IF($F340=TiltakstyperKostnadskalkyle!$B$9,($J340*TiltakstyperKostnadskalkyle!H$9)/100,
IF($F340=TiltakstyperKostnadskalkyle!$B$10,($J340*TiltakstyperKostnadskalkyle!H$10)/100,
IF($F340=TiltakstyperKostnadskalkyle!$B$11,($J340*TiltakstyperKostnadskalkyle!H$11)/100,
IF($F340=TiltakstyperKostnadskalkyle!$B$12,($J340*TiltakstyperKostnadskalkyle!H$12)/100,
IF($F340=TiltakstyperKostnadskalkyle!$B$13,($J340*TiltakstyperKostnadskalkyle!H$13)/100,
IF($F340=TiltakstyperKostnadskalkyle!$B$14,($J340*TiltakstyperKostnadskalkyle!H$14)/100,
IF($F340=TiltakstyperKostnadskalkyle!$B$15,($J340*TiltakstyperKostnadskalkyle!H$15)/100,
"0")))))))))))</f>
        <v>0</v>
      </c>
      <c r="P340" s="18" t="str">
        <f>IF($F340=TiltakstyperKostnadskalkyle!$B$5,($J340*TiltakstyperKostnadskalkyle!I$5)/100,
IF($F340=TiltakstyperKostnadskalkyle!$B$6,($J340*TiltakstyperKostnadskalkyle!I$6)/100,
IF($F340=TiltakstyperKostnadskalkyle!$B$7,($J340*TiltakstyperKostnadskalkyle!I$7)/100,
IF($F340=TiltakstyperKostnadskalkyle!$B$8,($J340*TiltakstyperKostnadskalkyle!I$8)/100,
IF($F340=TiltakstyperKostnadskalkyle!$B$9,($J340*TiltakstyperKostnadskalkyle!I$9)/100,
IF($F340=TiltakstyperKostnadskalkyle!$B$10,($J340*TiltakstyperKostnadskalkyle!I$10)/100,
IF($F340=TiltakstyperKostnadskalkyle!$B$11,($J340*TiltakstyperKostnadskalkyle!I$11)/100,
IF($F340=TiltakstyperKostnadskalkyle!$B$12,($J340*TiltakstyperKostnadskalkyle!I$12)/100,
IF($F340=TiltakstyperKostnadskalkyle!$B$13,($J340*TiltakstyperKostnadskalkyle!I$13)/100,
IF($F340=TiltakstyperKostnadskalkyle!$B$14,($J340*TiltakstyperKostnadskalkyle!I$14)/100,
IF($F340=TiltakstyperKostnadskalkyle!$B$15,($J340*TiltakstyperKostnadskalkyle!I$15)/100,
"0")))))))))))</f>
        <v>0</v>
      </c>
      <c r="Q340" s="18">
        <f t="shared" si="15"/>
        <v>0</v>
      </c>
      <c r="R340" s="18" t="str">
        <f>IF($F340=TiltakstyperKostnadskalkyle!$B$5,($J340*TiltakstyperKostnadskalkyle!K$5)/100,
IF($F340=TiltakstyperKostnadskalkyle!$B$6,($J340*TiltakstyperKostnadskalkyle!K$6)/100,
IF($F340=TiltakstyperKostnadskalkyle!$B$8,($J340*TiltakstyperKostnadskalkyle!K$8)/100,
IF($F340=TiltakstyperKostnadskalkyle!$B$9,($J340*TiltakstyperKostnadskalkyle!K$9)/100,
IF($F340=TiltakstyperKostnadskalkyle!$B$10,($J340*TiltakstyperKostnadskalkyle!K$10)/100,
IF($F340=TiltakstyperKostnadskalkyle!$B$11,($J340*TiltakstyperKostnadskalkyle!K$11)/100,
IF($F340=TiltakstyperKostnadskalkyle!$B$12,($J340*TiltakstyperKostnadskalkyle!K$12)/100,
IF($F340=TiltakstyperKostnadskalkyle!$B$13,($J340*TiltakstyperKostnadskalkyle!K$13)/100,
IF($F340=TiltakstyperKostnadskalkyle!$B$14,($J340*TiltakstyperKostnadskalkyle!K$14)/100,
"0")))))))))</f>
        <v>0</v>
      </c>
      <c r="S340" s="18">
        <f t="shared" si="16"/>
        <v>0</v>
      </c>
      <c r="T340" s="18" t="str">
        <f>IF($F340=TiltakstyperKostnadskalkyle!$B$5,($J340*TiltakstyperKostnadskalkyle!M$5)/100,
IF($F340=TiltakstyperKostnadskalkyle!$B$6,($J340*TiltakstyperKostnadskalkyle!M$6)/100,
IF($F340=TiltakstyperKostnadskalkyle!$B$7,($J340*TiltakstyperKostnadskalkyle!M$7)/100,
IF($F340=TiltakstyperKostnadskalkyle!$B$8,($J340*TiltakstyperKostnadskalkyle!M$8)/100,
IF($F340=TiltakstyperKostnadskalkyle!$B$9,($J340*TiltakstyperKostnadskalkyle!M$9)/100,
IF($F340=TiltakstyperKostnadskalkyle!$B$10,($J340*TiltakstyperKostnadskalkyle!M$10)/100,
IF($F340=TiltakstyperKostnadskalkyle!$B$11,($J340*TiltakstyperKostnadskalkyle!M$11)/100,
IF($F340=TiltakstyperKostnadskalkyle!$B$12,($J340*TiltakstyperKostnadskalkyle!M$12)/100,
IF($F340=TiltakstyperKostnadskalkyle!$B$13,($J340*TiltakstyperKostnadskalkyle!M$13)/100,
IF($F340=TiltakstyperKostnadskalkyle!$B$14,($J340*TiltakstyperKostnadskalkyle!M$14)/100,
IF($F340=TiltakstyperKostnadskalkyle!$B$15,($J340*TiltakstyperKostnadskalkyle!M$15)/100,
"0")))))))))))</f>
        <v>0</v>
      </c>
      <c r="U340" s="32"/>
      <c r="V340" s="32"/>
      <c r="W340" s="18" t="str">
        <f>IF($F340=TiltakstyperKostnadskalkyle!$B$5,($J340*TiltakstyperKostnadskalkyle!P$5)/100,
IF($F340=TiltakstyperKostnadskalkyle!$B$6,($J340*TiltakstyperKostnadskalkyle!P$6)/100,
IF($F340=TiltakstyperKostnadskalkyle!$B$7,($J340*TiltakstyperKostnadskalkyle!P$7)/100,
IF($F340=TiltakstyperKostnadskalkyle!$B$8,($J340*TiltakstyperKostnadskalkyle!P$8)/100,
IF($F340=TiltakstyperKostnadskalkyle!$B$9,($J340*TiltakstyperKostnadskalkyle!P$9)/100,
IF($F340=TiltakstyperKostnadskalkyle!$B$10,($J340*TiltakstyperKostnadskalkyle!P$10)/100,
IF($F340=TiltakstyperKostnadskalkyle!$B$11,($J340*TiltakstyperKostnadskalkyle!P$11)/100,
IF($F340=TiltakstyperKostnadskalkyle!$B$12,($J340*TiltakstyperKostnadskalkyle!P$12)/100,
IF($F340=TiltakstyperKostnadskalkyle!$B$13,($J340*TiltakstyperKostnadskalkyle!P$13)/100,
IF($F340=TiltakstyperKostnadskalkyle!$B$14,($J340*TiltakstyperKostnadskalkyle!P$14)/100,
IF($F340=TiltakstyperKostnadskalkyle!$B$15,($J340*TiltakstyperKostnadskalkyle!P$15)/100,
"0")))))))))))</f>
        <v>0</v>
      </c>
      <c r="Y340" s="223"/>
    </row>
    <row r="341" spans="2:25" ht="14.45" customHeight="1" x14ac:dyDescent="0.25">
      <c r="B341" s="20" t="s">
        <v>25</v>
      </c>
      <c r="C341" s="22"/>
      <c r="D341" s="22"/>
      <c r="E341" s="22"/>
      <c r="F341" s="39"/>
      <c r="G341" s="22"/>
      <c r="H341" s="23"/>
      <c r="I341" s="27"/>
      <c r="J341" s="18">
        <f>IF(F341=TiltakstyperKostnadskalkyle!$B$5,TiltakstyperKostnadskalkyle!$R$5*Handlingsplan!H341,
IF(F341=TiltakstyperKostnadskalkyle!$B$6,TiltakstyperKostnadskalkyle!$R$6*Handlingsplan!H341,
IF(F341=TiltakstyperKostnadskalkyle!$B$7,TiltakstyperKostnadskalkyle!$R$7*Handlingsplan!H341,
IF(F341=TiltakstyperKostnadskalkyle!$B$8,TiltakstyperKostnadskalkyle!$R$8*Handlingsplan!H341,
IF(F341=TiltakstyperKostnadskalkyle!$B$9,TiltakstyperKostnadskalkyle!$R$9*Handlingsplan!H341,
IF(F341=TiltakstyperKostnadskalkyle!$B$10,TiltakstyperKostnadskalkyle!$R$10*Handlingsplan!H341,
IF(F341=TiltakstyperKostnadskalkyle!$B$11,TiltakstyperKostnadskalkyle!$R$11*Handlingsplan!H341,
IF(F341=TiltakstyperKostnadskalkyle!$B$12,TiltakstyperKostnadskalkyle!$R$12*Handlingsplan!H341,
IF(F341=TiltakstyperKostnadskalkyle!$B$13,TiltakstyperKostnadskalkyle!$R$13*Handlingsplan!H341,
IF(F341=TiltakstyperKostnadskalkyle!$B$14,TiltakstyperKostnadskalkyle!$R$14*Handlingsplan!H341,
IF(F341=TiltakstyperKostnadskalkyle!$B$15,TiltakstyperKostnadskalkyle!$R$15*Handlingsplan!H341,
0)))))))))))</f>
        <v>0</v>
      </c>
      <c r="K341" s="18" t="str">
        <f>IF($F341=TiltakstyperKostnadskalkyle!$B$5,($J341*TiltakstyperKostnadskalkyle!D$5)/100,
IF($F341=TiltakstyperKostnadskalkyle!$B$6,($J341*TiltakstyperKostnadskalkyle!D$6)/100,
IF($F341=TiltakstyperKostnadskalkyle!$B$7,($J341*TiltakstyperKostnadskalkyle!D$7)/100,
IF($F341=TiltakstyperKostnadskalkyle!$B$8,($J341*TiltakstyperKostnadskalkyle!D$8)/100,
IF($F341=TiltakstyperKostnadskalkyle!$B$9,($J341*TiltakstyperKostnadskalkyle!D$9)/100,
IF($F341=TiltakstyperKostnadskalkyle!$B$10,($J341*TiltakstyperKostnadskalkyle!D$10)/100,
IF($F341=TiltakstyperKostnadskalkyle!$B$11,($J341*TiltakstyperKostnadskalkyle!D$11)/100,
IF($F341=TiltakstyperKostnadskalkyle!$B$12,($J341*TiltakstyperKostnadskalkyle!D$12)/100,
IF($F341=TiltakstyperKostnadskalkyle!$B$13,($J341*TiltakstyperKostnadskalkyle!D$13)/100,
IF($F341=TiltakstyperKostnadskalkyle!$B$14,($J341*TiltakstyperKostnadskalkyle!D$14)/100,
IF($F341=TiltakstyperKostnadskalkyle!$B$15,($J341*TiltakstyperKostnadskalkyle!D$15)/100,
"0")))))))))))</f>
        <v>0</v>
      </c>
      <c r="L341" s="18" t="str">
        <f>IF($F341=TiltakstyperKostnadskalkyle!$B$5,($J341*TiltakstyperKostnadskalkyle!E$5)/100,
IF($F341=TiltakstyperKostnadskalkyle!$B$6,($J341*TiltakstyperKostnadskalkyle!E$6)/100,
IF($F341=TiltakstyperKostnadskalkyle!$B$7,($J341*TiltakstyperKostnadskalkyle!E$7)/100,
IF($F341=TiltakstyperKostnadskalkyle!$B$8,($J341*TiltakstyperKostnadskalkyle!E$8)/100,
IF($F341=TiltakstyperKostnadskalkyle!$B$9,($J341*TiltakstyperKostnadskalkyle!E$9)/100,
IF($F341=TiltakstyperKostnadskalkyle!$B$10,($J341*TiltakstyperKostnadskalkyle!E$10)/100,
IF($F341=TiltakstyperKostnadskalkyle!$B$11,($J341*TiltakstyperKostnadskalkyle!E$11)/100,
IF($F341=TiltakstyperKostnadskalkyle!$B$12,($J341*TiltakstyperKostnadskalkyle!E$12)/100,
IF($F341=TiltakstyperKostnadskalkyle!$B$13,($J341*TiltakstyperKostnadskalkyle!E$13)/100,
IF($F341=TiltakstyperKostnadskalkyle!$B$14,($J341*TiltakstyperKostnadskalkyle!E$14)/100,
IF($F341=TiltakstyperKostnadskalkyle!$B$15,($J341*TiltakstyperKostnadskalkyle!E$15)/100,
"0")))))))))))</f>
        <v>0</v>
      </c>
      <c r="M341" s="18" t="str">
        <f>IF($F341=TiltakstyperKostnadskalkyle!$B$5,($J341*TiltakstyperKostnadskalkyle!F$5)/100,
IF($F341=TiltakstyperKostnadskalkyle!$B$6,($J341*TiltakstyperKostnadskalkyle!F$6)/100,
IF($F341=TiltakstyperKostnadskalkyle!$B$7,($J341*TiltakstyperKostnadskalkyle!F$7)/100,
IF($F341=TiltakstyperKostnadskalkyle!$B$8,($J341*TiltakstyperKostnadskalkyle!F$8)/100,
IF($F341=TiltakstyperKostnadskalkyle!$B$9,($J341*TiltakstyperKostnadskalkyle!F$9)/100,
IF($F341=TiltakstyperKostnadskalkyle!$B$10,($J341*TiltakstyperKostnadskalkyle!F$10)/100,
IF($F341=TiltakstyperKostnadskalkyle!$B$11,($J341*TiltakstyperKostnadskalkyle!F$11)/100,
IF($F341=TiltakstyperKostnadskalkyle!$B$12,($J341*TiltakstyperKostnadskalkyle!F$12)/100,
IF($F341=TiltakstyperKostnadskalkyle!$B$13,($J341*TiltakstyperKostnadskalkyle!F$13)/100,
IF($F341=TiltakstyperKostnadskalkyle!$B$14,($J341*TiltakstyperKostnadskalkyle!F$14)/100,
IF($F341=TiltakstyperKostnadskalkyle!$B$15,($J341*TiltakstyperKostnadskalkyle!F$15)/100,
"0")))))))))))</f>
        <v>0</v>
      </c>
      <c r="N341" s="18" t="str">
        <f>IF($F341=TiltakstyperKostnadskalkyle!$B$5,($J341*TiltakstyperKostnadskalkyle!G$5)/100,
IF($F341=TiltakstyperKostnadskalkyle!$B$6,($J341*TiltakstyperKostnadskalkyle!G$6)/100,
IF($F341=TiltakstyperKostnadskalkyle!$B$7,($J341*TiltakstyperKostnadskalkyle!G$7)/100,
IF($F341=TiltakstyperKostnadskalkyle!$B$8,($J341*TiltakstyperKostnadskalkyle!G$8)/100,
IF($F341=TiltakstyperKostnadskalkyle!$B$9,($J341*TiltakstyperKostnadskalkyle!G$9)/100,
IF($F341=TiltakstyperKostnadskalkyle!$B$10,($J341*TiltakstyperKostnadskalkyle!G$10)/100,
IF($F341=TiltakstyperKostnadskalkyle!$B$11,($J341*TiltakstyperKostnadskalkyle!G$11)/100,
IF($F341=TiltakstyperKostnadskalkyle!$B$12,($J341*TiltakstyperKostnadskalkyle!G$12)/100,
IF($F341=TiltakstyperKostnadskalkyle!$B$13,($J341*TiltakstyperKostnadskalkyle!G$13)/100,
IF($F341=TiltakstyperKostnadskalkyle!$B$14,($J341*TiltakstyperKostnadskalkyle!G$14)/100,
IF($F341=TiltakstyperKostnadskalkyle!$B$15,($J341*TiltakstyperKostnadskalkyle!G$15)/100,
"0")))))))))))</f>
        <v>0</v>
      </c>
      <c r="O341" s="18" t="str">
        <f>IF($F341=TiltakstyperKostnadskalkyle!$B$5,($J341*TiltakstyperKostnadskalkyle!H$5)/100,
IF($F341=TiltakstyperKostnadskalkyle!$B$6,($J341*TiltakstyperKostnadskalkyle!H$6)/100,
IF($F341=TiltakstyperKostnadskalkyle!$B$7,($J341*TiltakstyperKostnadskalkyle!H$7)/100,
IF($F341=TiltakstyperKostnadskalkyle!$B$8,($J341*TiltakstyperKostnadskalkyle!H$8)/100,
IF($F341=TiltakstyperKostnadskalkyle!$B$9,($J341*TiltakstyperKostnadskalkyle!H$9)/100,
IF($F341=TiltakstyperKostnadskalkyle!$B$10,($J341*TiltakstyperKostnadskalkyle!H$10)/100,
IF($F341=TiltakstyperKostnadskalkyle!$B$11,($J341*TiltakstyperKostnadskalkyle!H$11)/100,
IF($F341=TiltakstyperKostnadskalkyle!$B$12,($J341*TiltakstyperKostnadskalkyle!H$12)/100,
IF($F341=TiltakstyperKostnadskalkyle!$B$13,($J341*TiltakstyperKostnadskalkyle!H$13)/100,
IF($F341=TiltakstyperKostnadskalkyle!$B$14,($J341*TiltakstyperKostnadskalkyle!H$14)/100,
IF($F341=TiltakstyperKostnadskalkyle!$B$15,($J341*TiltakstyperKostnadskalkyle!H$15)/100,
"0")))))))))))</f>
        <v>0</v>
      </c>
      <c r="P341" s="18" t="str">
        <f>IF($F341=TiltakstyperKostnadskalkyle!$B$5,($J341*TiltakstyperKostnadskalkyle!I$5)/100,
IF($F341=TiltakstyperKostnadskalkyle!$B$6,($J341*TiltakstyperKostnadskalkyle!I$6)/100,
IF($F341=TiltakstyperKostnadskalkyle!$B$7,($J341*TiltakstyperKostnadskalkyle!I$7)/100,
IF($F341=TiltakstyperKostnadskalkyle!$B$8,($J341*TiltakstyperKostnadskalkyle!I$8)/100,
IF($F341=TiltakstyperKostnadskalkyle!$B$9,($J341*TiltakstyperKostnadskalkyle!I$9)/100,
IF($F341=TiltakstyperKostnadskalkyle!$B$10,($J341*TiltakstyperKostnadskalkyle!I$10)/100,
IF($F341=TiltakstyperKostnadskalkyle!$B$11,($J341*TiltakstyperKostnadskalkyle!I$11)/100,
IF($F341=TiltakstyperKostnadskalkyle!$B$12,($J341*TiltakstyperKostnadskalkyle!I$12)/100,
IF($F341=TiltakstyperKostnadskalkyle!$B$13,($J341*TiltakstyperKostnadskalkyle!I$13)/100,
IF($F341=TiltakstyperKostnadskalkyle!$B$14,($J341*TiltakstyperKostnadskalkyle!I$14)/100,
IF($F341=TiltakstyperKostnadskalkyle!$B$15,($J341*TiltakstyperKostnadskalkyle!I$15)/100,
"0")))))))))))</f>
        <v>0</v>
      </c>
      <c r="Q341" s="18">
        <f t="shared" si="15"/>
        <v>0</v>
      </c>
      <c r="R341" s="18" t="str">
        <f>IF($F341=TiltakstyperKostnadskalkyle!$B$5,($J341*TiltakstyperKostnadskalkyle!K$5)/100,
IF($F341=TiltakstyperKostnadskalkyle!$B$6,($J341*TiltakstyperKostnadskalkyle!K$6)/100,
IF($F341=TiltakstyperKostnadskalkyle!$B$8,($J341*TiltakstyperKostnadskalkyle!K$8)/100,
IF($F341=TiltakstyperKostnadskalkyle!$B$9,($J341*TiltakstyperKostnadskalkyle!K$9)/100,
IF($F341=TiltakstyperKostnadskalkyle!$B$10,($J341*TiltakstyperKostnadskalkyle!K$10)/100,
IF($F341=TiltakstyperKostnadskalkyle!$B$11,($J341*TiltakstyperKostnadskalkyle!K$11)/100,
IF($F341=TiltakstyperKostnadskalkyle!$B$12,($J341*TiltakstyperKostnadskalkyle!K$12)/100,
IF($F341=TiltakstyperKostnadskalkyle!$B$13,($J341*TiltakstyperKostnadskalkyle!K$13)/100,
IF($F341=TiltakstyperKostnadskalkyle!$B$14,($J341*TiltakstyperKostnadskalkyle!K$14)/100,
"0")))))))))</f>
        <v>0</v>
      </c>
      <c r="S341" s="18">
        <f t="shared" si="16"/>
        <v>0</v>
      </c>
      <c r="T341" s="18" t="str">
        <f>IF($F341=TiltakstyperKostnadskalkyle!$B$5,($J341*TiltakstyperKostnadskalkyle!M$5)/100,
IF($F341=TiltakstyperKostnadskalkyle!$B$6,($J341*TiltakstyperKostnadskalkyle!M$6)/100,
IF($F341=TiltakstyperKostnadskalkyle!$B$7,($J341*TiltakstyperKostnadskalkyle!M$7)/100,
IF($F341=TiltakstyperKostnadskalkyle!$B$8,($J341*TiltakstyperKostnadskalkyle!M$8)/100,
IF($F341=TiltakstyperKostnadskalkyle!$B$9,($J341*TiltakstyperKostnadskalkyle!M$9)/100,
IF($F341=TiltakstyperKostnadskalkyle!$B$10,($J341*TiltakstyperKostnadskalkyle!M$10)/100,
IF($F341=TiltakstyperKostnadskalkyle!$B$11,($J341*TiltakstyperKostnadskalkyle!M$11)/100,
IF($F341=TiltakstyperKostnadskalkyle!$B$12,($J341*TiltakstyperKostnadskalkyle!M$12)/100,
IF($F341=TiltakstyperKostnadskalkyle!$B$13,($J341*TiltakstyperKostnadskalkyle!M$13)/100,
IF($F341=TiltakstyperKostnadskalkyle!$B$14,($J341*TiltakstyperKostnadskalkyle!M$14)/100,
IF($F341=TiltakstyperKostnadskalkyle!$B$15,($J341*TiltakstyperKostnadskalkyle!M$15)/100,
"0")))))))))))</f>
        <v>0</v>
      </c>
      <c r="U341" s="32"/>
      <c r="V341" s="32"/>
      <c r="W341" s="18" t="str">
        <f>IF($F341=TiltakstyperKostnadskalkyle!$B$5,($J341*TiltakstyperKostnadskalkyle!P$5)/100,
IF($F341=TiltakstyperKostnadskalkyle!$B$6,($J341*TiltakstyperKostnadskalkyle!P$6)/100,
IF($F341=TiltakstyperKostnadskalkyle!$B$7,($J341*TiltakstyperKostnadskalkyle!P$7)/100,
IF($F341=TiltakstyperKostnadskalkyle!$B$8,($J341*TiltakstyperKostnadskalkyle!P$8)/100,
IF($F341=TiltakstyperKostnadskalkyle!$B$9,($J341*TiltakstyperKostnadskalkyle!P$9)/100,
IF($F341=TiltakstyperKostnadskalkyle!$B$10,($J341*TiltakstyperKostnadskalkyle!P$10)/100,
IF($F341=TiltakstyperKostnadskalkyle!$B$11,($J341*TiltakstyperKostnadskalkyle!P$11)/100,
IF($F341=TiltakstyperKostnadskalkyle!$B$12,($J341*TiltakstyperKostnadskalkyle!P$12)/100,
IF($F341=TiltakstyperKostnadskalkyle!$B$13,($J341*TiltakstyperKostnadskalkyle!P$13)/100,
IF($F341=TiltakstyperKostnadskalkyle!$B$14,($J341*TiltakstyperKostnadskalkyle!P$14)/100,
IF($F341=TiltakstyperKostnadskalkyle!$B$15,($J341*TiltakstyperKostnadskalkyle!P$15)/100,
"0")))))))))))</f>
        <v>0</v>
      </c>
      <c r="Y341" s="223"/>
    </row>
    <row r="342" spans="2:25" ht="14.45" customHeight="1" x14ac:dyDescent="0.25">
      <c r="B342" s="20" t="s">
        <v>25</v>
      </c>
      <c r="C342" s="22"/>
      <c r="D342" s="22"/>
      <c r="E342" s="22"/>
      <c r="F342" s="39"/>
      <c r="G342" s="22"/>
      <c r="H342" s="23"/>
      <c r="I342" s="27"/>
      <c r="J342" s="18">
        <f>IF(F342=TiltakstyperKostnadskalkyle!$B$5,TiltakstyperKostnadskalkyle!$R$5*Handlingsplan!H342,
IF(F342=TiltakstyperKostnadskalkyle!$B$6,TiltakstyperKostnadskalkyle!$R$6*Handlingsplan!H342,
IF(F342=TiltakstyperKostnadskalkyle!$B$7,TiltakstyperKostnadskalkyle!$R$7*Handlingsplan!H342,
IF(F342=TiltakstyperKostnadskalkyle!$B$8,TiltakstyperKostnadskalkyle!$R$8*Handlingsplan!H342,
IF(F342=TiltakstyperKostnadskalkyle!$B$9,TiltakstyperKostnadskalkyle!$R$9*Handlingsplan!H342,
IF(F342=TiltakstyperKostnadskalkyle!$B$10,TiltakstyperKostnadskalkyle!$R$10*Handlingsplan!H342,
IF(F342=TiltakstyperKostnadskalkyle!$B$11,TiltakstyperKostnadskalkyle!$R$11*Handlingsplan!H342,
IF(F342=TiltakstyperKostnadskalkyle!$B$12,TiltakstyperKostnadskalkyle!$R$12*Handlingsplan!H342,
IF(F342=TiltakstyperKostnadskalkyle!$B$13,TiltakstyperKostnadskalkyle!$R$13*Handlingsplan!H342,
IF(F342=TiltakstyperKostnadskalkyle!$B$14,TiltakstyperKostnadskalkyle!$R$14*Handlingsplan!H342,
IF(F342=TiltakstyperKostnadskalkyle!$B$15,TiltakstyperKostnadskalkyle!$R$15*Handlingsplan!H342,
0)))))))))))</f>
        <v>0</v>
      </c>
      <c r="K342" s="18" t="str">
        <f>IF($F342=TiltakstyperKostnadskalkyle!$B$5,($J342*TiltakstyperKostnadskalkyle!D$5)/100,
IF($F342=TiltakstyperKostnadskalkyle!$B$6,($J342*TiltakstyperKostnadskalkyle!D$6)/100,
IF($F342=TiltakstyperKostnadskalkyle!$B$7,($J342*TiltakstyperKostnadskalkyle!D$7)/100,
IF($F342=TiltakstyperKostnadskalkyle!$B$8,($J342*TiltakstyperKostnadskalkyle!D$8)/100,
IF($F342=TiltakstyperKostnadskalkyle!$B$9,($J342*TiltakstyperKostnadskalkyle!D$9)/100,
IF($F342=TiltakstyperKostnadskalkyle!$B$10,($J342*TiltakstyperKostnadskalkyle!D$10)/100,
IF($F342=TiltakstyperKostnadskalkyle!$B$11,($J342*TiltakstyperKostnadskalkyle!D$11)/100,
IF($F342=TiltakstyperKostnadskalkyle!$B$12,($J342*TiltakstyperKostnadskalkyle!D$12)/100,
IF($F342=TiltakstyperKostnadskalkyle!$B$13,($J342*TiltakstyperKostnadskalkyle!D$13)/100,
IF($F342=TiltakstyperKostnadskalkyle!$B$14,($J342*TiltakstyperKostnadskalkyle!D$14)/100,
IF($F342=TiltakstyperKostnadskalkyle!$B$15,($J342*TiltakstyperKostnadskalkyle!D$15)/100,
"0")))))))))))</f>
        <v>0</v>
      </c>
      <c r="L342" s="18" t="str">
        <f>IF($F342=TiltakstyperKostnadskalkyle!$B$5,($J342*TiltakstyperKostnadskalkyle!E$5)/100,
IF($F342=TiltakstyperKostnadskalkyle!$B$6,($J342*TiltakstyperKostnadskalkyle!E$6)/100,
IF($F342=TiltakstyperKostnadskalkyle!$B$7,($J342*TiltakstyperKostnadskalkyle!E$7)/100,
IF($F342=TiltakstyperKostnadskalkyle!$B$8,($J342*TiltakstyperKostnadskalkyle!E$8)/100,
IF($F342=TiltakstyperKostnadskalkyle!$B$9,($J342*TiltakstyperKostnadskalkyle!E$9)/100,
IF($F342=TiltakstyperKostnadskalkyle!$B$10,($J342*TiltakstyperKostnadskalkyle!E$10)/100,
IF($F342=TiltakstyperKostnadskalkyle!$B$11,($J342*TiltakstyperKostnadskalkyle!E$11)/100,
IF($F342=TiltakstyperKostnadskalkyle!$B$12,($J342*TiltakstyperKostnadskalkyle!E$12)/100,
IF($F342=TiltakstyperKostnadskalkyle!$B$13,($J342*TiltakstyperKostnadskalkyle!E$13)/100,
IF($F342=TiltakstyperKostnadskalkyle!$B$14,($J342*TiltakstyperKostnadskalkyle!E$14)/100,
IF($F342=TiltakstyperKostnadskalkyle!$B$15,($J342*TiltakstyperKostnadskalkyle!E$15)/100,
"0")))))))))))</f>
        <v>0</v>
      </c>
      <c r="M342" s="18" t="str">
        <f>IF($F342=TiltakstyperKostnadskalkyle!$B$5,($J342*TiltakstyperKostnadskalkyle!F$5)/100,
IF($F342=TiltakstyperKostnadskalkyle!$B$6,($J342*TiltakstyperKostnadskalkyle!F$6)/100,
IF($F342=TiltakstyperKostnadskalkyle!$B$7,($J342*TiltakstyperKostnadskalkyle!F$7)/100,
IF($F342=TiltakstyperKostnadskalkyle!$B$8,($J342*TiltakstyperKostnadskalkyle!F$8)/100,
IF($F342=TiltakstyperKostnadskalkyle!$B$9,($J342*TiltakstyperKostnadskalkyle!F$9)/100,
IF($F342=TiltakstyperKostnadskalkyle!$B$10,($J342*TiltakstyperKostnadskalkyle!F$10)/100,
IF($F342=TiltakstyperKostnadskalkyle!$B$11,($J342*TiltakstyperKostnadskalkyle!F$11)/100,
IF($F342=TiltakstyperKostnadskalkyle!$B$12,($J342*TiltakstyperKostnadskalkyle!F$12)/100,
IF($F342=TiltakstyperKostnadskalkyle!$B$13,($J342*TiltakstyperKostnadskalkyle!F$13)/100,
IF($F342=TiltakstyperKostnadskalkyle!$B$14,($J342*TiltakstyperKostnadskalkyle!F$14)/100,
IF($F342=TiltakstyperKostnadskalkyle!$B$15,($J342*TiltakstyperKostnadskalkyle!F$15)/100,
"0")))))))))))</f>
        <v>0</v>
      </c>
      <c r="N342" s="18" t="str">
        <f>IF($F342=TiltakstyperKostnadskalkyle!$B$5,($J342*TiltakstyperKostnadskalkyle!G$5)/100,
IF($F342=TiltakstyperKostnadskalkyle!$B$6,($J342*TiltakstyperKostnadskalkyle!G$6)/100,
IF($F342=TiltakstyperKostnadskalkyle!$B$7,($J342*TiltakstyperKostnadskalkyle!G$7)/100,
IF($F342=TiltakstyperKostnadskalkyle!$B$8,($J342*TiltakstyperKostnadskalkyle!G$8)/100,
IF($F342=TiltakstyperKostnadskalkyle!$B$9,($J342*TiltakstyperKostnadskalkyle!G$9)/100,
IF($F342=TiltakstyperKostnadskalkyle!$B$10,($J342*TiltakstyperKostnadskalkyle!G$10)/100,
IF($F342=TiltakstyperKostnadskalkyle!$B$11,($J342*TiltakstyperKostnadskalkyle!G$11)/100,
IF($F342=TiltakstyperKostnadskalkyle!$B$12,($J342*TiltakstyperKostnadskalkyle!G$12)/100,
IF($F342=TiltakstyperKostnadskalkyle!$B$13,($J342*TiltakstyperKostnadskalkyle!G$13)/100,
IF($F342=TiltakstyperKostnadskalkyle!$B$14,($J342*TiltakstyperKostnadskalkyle!G$14)/100,
IF($F342=TiltakstyperKostnadskalkyle!$B$15,($J342*TiltakstyperKostnadskalkyle!G$15)/100,
"0")))))))))))</f>
        <v>0</v>
      </c>
      <c r="O342" s="18" t="str">
        <f>IF($F342=TiltakstyperKostnadskalkyle!$B$5,($J342*TiltakstyperKostnadskalkyle!H$5)/100,
IF($F342=TiltakstyperKostnadskalkyle!$B$6,($J342*TiltakstyperKostnadskalkyle!H$6)/100,
IF($F342=TiltakstyperKostnadskalkyle!$B$7,($J342*TiltakstyperKostnadskalkyle!H$7)/100,
IF($F342=TiltakstyperKostnadskalkyle!$B$8,($J342*TiltakstyperKostnadskalkyle!H$8)/100,
IF($F342=TiltakstyperKostnadskalkyle!$B$9,($J342*TiltakstyperKostnadskalkyle!H$9)/100,
IF($F342=TiltakstyperKostnadskalkyle!$B$10,($J342*TiltakstyperKostnadskalkyle!H$10)/100,
IF($F342=TiltakstyperKostnadskalkyle!$B$11,($J342*TiltakstyperKostnadskalkyle!H$11)/100,
IF($F342=TiltakstyperKostnadskalkyle!$B$12,($J342*TiltakstyperKostnadskalkyle!H$12)/100,
IF($F342=TiltakstyperKostnadskalkyle!$B$13,($J342*TiltakstyperKostnadskalkyle!H$13)/100,
IF($F342=TiltakstyperKostnadskalkyle!$B$14,($J342*TiltakstyperKostnadskalkyle!H$14)/100,
IF($F342=TiltakstyperKostnadskalkyle!$B$15,($J342*TiltakstyperKostnadskalkyle!H$15)/100,
"0")))))))))))</f>
        <v>0</v>
      </c>
      <c r="P342" s="18" t="str">
        <f>IF($F342=TiltakstyperKostnadskalkyle!$B$5,($J342*TiltakstyperKostnadskalkyle!I$5)/100,
IF($F342=TiltakstyperKostnadskalkyle!$B$6,($J342*TiltakstyperKostnadskalkyle!I$6)/100,
IF($F342=TiltakstyperKostnadskalkyle!$B$7,($J342*TiltakstyperKostnadskalkyle!I$7)/100,
IF($F342=TiltakstyperKostnadskalkyle!$B$8,($J342*TiltakstyperKostnadskalkyle!I$8)/100,
IF($F342=TiltakstyperKostnadskalkyle!$B$9,($J342*TiltakstyperKostnadskalkyle!I$9)/100,
IF($F342=TiltakstyperKostnadskalkyle!$B$10,($J342*TiltakstyperKostnadskalkyle!I$10)/100,
IF($F342=TiltakstyperKostnadskalkyle!$B$11,($J342*TiltakstyperKostnadskalkyle!I$11)/100,
IF($F342=TiltakstyperKostnadskalkyle!$B$12,($J342*TiltakstyperKostnadskalkyle!I$12)/100,
IF($F342=TiltakstyperKostnadskalkyle!$B$13,($J342*TiltakstyperKostnadskalkyle!I$13)/100,
IF($F342=TiltakstyperKostnadskalkyle!$B$14,($J342*TiltakstyperKostnadskalkyle!I$14)/100,
IF($F342=TiltakstyperKostnadskalkyle!$B$15,($J342*TiltakstyperKostnadskalkyle!I$15)/100,
"0")))))))))))</f>
        <v>0</v>
      </c>
      <c r="Q342" s="18">
        <f t="shared" si="15"/>
        <v>0</v>
      </c>
      <c r="R342" s="18" t="str">
        <f>IF($F342=TiltakstyperKostnadskalkyle!$B$5,($J342*TiltakstyperKostnadskalkyle!K$5)/100,
IF($F342=TiltakstyperKostnadskalkyle!$B$6,($J342*TiltakstyperKostnadskalkyle!K$6)/100,
IF($F342=TiltakstyperKostnadskalkyle!$B$8,($J342*TiltakstyperKostnadskalkyle!K$8)/100,
IF($F342=TiltakstyperKostnadskalkyle!$B$9,($J342*TiltakstyperKostnadskalkyle!K$9)/100,
IF($F342=TiltakstyperKostnadskalkyle!$B$10,($J342*TiltakstyperKostnadskalkyle!K$10)/100,
IF($F342=TiltakstyperKostnadskalkyle!$B$11,($J342*TiltakstyperKostnadskalkyle!K$11)/100,
IF($F342=TiltakstyperKostnadskalkyle!$B$12,($J342*TiltakstyperKostnadskalkyle!K$12)/100,
IF($F342=TiltakstyperKostnadskalkyle!$B$13,($J342*TiltakstyperKostnadskalkyle!K$13)/100,
IF($F342=TiltakstyperKostnadskalkyle!$B$14,($J342*TiltakstyperKostnadskalkyle!K$14)/100,
"0")))))))))</f>
        <v>0</v>
      </c>
      <c r="S342" s="18">
        <f t="shared" si="16"/>
        <v>0</v>
      </c>
      <c r="T342" s="18" t="str">
        <f>IF($F342=TiltakstyperKostnadskalkyle!$B$5,($J342*TiltakstyperKostnadskalkyle!M$5)/100,
IF($F342=TiltakstyperKostnadskalkyle!$B$6,($J342*TiltakstyperKostnadskalkyle!M$6)/100,
IF($F342=TiltakstyperKostnadskalkyle!$B$7,($J342*TiltakstyperKostnadskalkyle!M$7)/100,
IF($F342=TiltakstyperKostnadskalkyle!$B$8,($J342*TiltakstyperKostnadskalkyle!M$8)/100,
IF($F342=TiltakstyperKostnadskalkyle!$B$9,($J342*TiltakstyperKostnadskalkyle!M$9)/100,
IF($F342=TiltakstyperKostnadskalkyle!$B$10,($J342*TiltakstyperKostnadskalkyle!M$10)/100,
IF($F342=TiltakstyperKostnadskalkyle!$B$11,($J342*TiltakstyperKostnadskalkyle!M$11)/100,
IF($F342=TiltakstyperKostnadskalkyle!$B$12,($J342*TiltakstyperKostnadskalkyle!M$12)/100,
IF($F342=TiltakstyperKostnadskalkyle!$B$13,($J342*TiltakstyperKostnadskalkyle!M$13)/100,
IF($F342=TiltakstyperKostnadskalkyle!$B$14,($J342*TiltakstyperKostnadskalkyle!M$14)/100,
IF($F342=TiltakstyperKostnadskalkyle!$B$15,($J342*TiltakstyperKostnadskalkyle!M$15)/100,
"0")))))))))))</f>
        <v>0</v>
      </c>
      <c r="U342" s="32"/>
      <c r="V342" s="32"/>
      <c r="W342" s="18" t="str">
        <f>IF($F342=TiltakstyperKostnadskalkyle!$B$5,($J342*TiltakstyperKostnadskalkyle!P$5)/100,
IF($F342=TiltakstyperKostnadskalkyle!$B$6,($J342*TiltakstyperKostnadskalkyle!P$6)/100,
IF($F342=TiltakstyperKostnadskalkyle!$B$7,($J342*TiltakstyperKostnadskalkyle!P$7)/100,
IF($F342=TiltakstyperKostnadskalkyle!$B$8,($J342*TiltakstyperKostnadskalkyle!P$8)/100,
IF($F342=TiltakstyperKostnadskalkyle!$B$9,($J342*TiltakstyperKostnadskalkyle!P$9)/100,
IF($F342=TiltakstyperKostnadskalkyle!$B$10,($J342*TiltakstyperKostnadskalkyle!P$10)/100,
IF($F342=TiltakstyperKostnadskalkyle!$B$11,($J342*TiltakstyperKostnadskalkyle!P$11)/100,
IF($F342=TiltakstyperKostnadskalkyle!$B$12,($J342*TiltakstyperKostnadskalkyle!P$12)/100,
IF($F342=TiltakstyperKostnadskalkyle!$B$13,($J342*TiltakstyperKostnadskalkyle!P$13)/100,
IF($F342=TiltakstyperKostnadskalkyle!$B$14,($J342*TiltakstyperKostnadskalkyle!P$14)/100,
IF($F342=TiltakstyperKostnadskalkyle!$B$15,($J342*TiltakstyperKostnadskalkyle!P$15)/100,
"0")))))))))))</f>
        <v>0</v>
      </c>
      <c r="Y342" s="223"/>
    </row>
    <row r="343" spans="2:25" ht="14.45" customHeight="1" x14ac:dyDescent="0.25">
      <c r="B343" s="20" t="s">
        <v>25</v>
      </c>
      <c r="C343" s="22"/>
      <c r="D343" s="22"/>
      <c r="E343" s="22"/>
      <c r="F343" s="39"/>
      <c r="G343" s="22"/>
      <c r="H343" s="23"/>
      <c r="I343" s="27"/>
      <c r="J343" s="18">
        <f>IF(F343=TiltakstyperKostnadskalkyle!$B$5,TiltakstyperKostnadskalkyle!$R$5*Handlingsplan!H343,
IF(F343=TiltakstyperKostnadskalkyle!$B$6,TiltakstyperKostnadskalkyle!$R$6*Handlingsplan!H343,
IF(F343=TiltakstyperKostnadskalkyle!$B$7,TiltakstyperKostnadskalkyle!$R$7*Handlingsplan!H343,
IF(F343=TiltakstyperKostnadskalkyle!$B$8,TiltakstyperKostnadskalkyle!$R$8*Handlingsplan!H343,
IF(F343=TiltakstyperKostnadskalkyle!$B$9,TiltakstyperKostnadskalkyle!$R$9*Handlingsplan!H343,
IF(F343=TiltakstyperKostnadskalkyle!$B$10,TiltakstyperKostnadskalkyle!$R$10*Handlingsplan!H343,
IF(F343=TiltakstyperKostnadskalkyle!$B$11,TiltakstyperKostnadskalkyle!$R$11*Handlingsplan!H343,
IF(F343=TiltakstyperKostnadskalkyle!$B$12,TiltakstyperKostnadskalkyle!$R$12*Handlingsplan!H343,
IF(F343=TiltakstyperKostnadskalkyle!$B$13,TiltakstyperKostnadskalkyle!$R$13*Handlingsplan!H343,
IF(F343=TiltakstyperKostnadskalkyle!$B$14,TiltakstyperKostnadskalkyle!$R$14*Handlingsplan!H343,
IF(F343=TiltakstyperKostnadskalkyle!$B$15,TiltakstyperKostnadskalkyle!$R$15*Handlingsplan!H343,
0)))))))))))</f>
        <v>0</v>
      </c>
      <c r="K343" s="18" t="str">
        <f>IF($F343=TiltakstyperKostnadskalkyle!$B$5,($J343*TiltakstyperKostnadskalkyle!D$5)/100,
IF($F343=TiltakstyperKostnadskalkyle!$B$6,($J343*TiltakstyperKostnadskalkyle!D$6)/100,
IF($F343=TiltakstyperKostnadskalkyle!$B$7,($J343*TiltakstyperKostnadskalkyle!D$7)/100,
IF($F343=TiltakstyperKostnadskalkyle!$B$8,($J343*TiltakstyperKostnadskalkyle!D$8)/100,
IF($F343=TiltakstyperKostnadskalkyle!$B$9,($J343*TiltakstyperKostnadskalkyle!D$9)/100,
IF($F343=TiltakstyperKostnadskalkyle!$B$10,($J343*TiltakstyperKostnadskalkyle!D$10)/100,
IF($F343=TiltakstyperKostnadskalkyle!$B$11,($J343*TiltakstyperKostnadskalkyle!D$11)/100,
IF($F343=TiltakstyperKostnadskalkyle!$B$12,($J343*TiltakstyperKostnadskalkyle!D$12)/100,
IF($F343=TiltakstyperKostnadskalkyle!$B$13,($J343*TiltakstyperKostnadskalkyle!D$13)/100,
IF($F343=TiltakstyperKostnadskalkyle!$B$14,($J343*TiltakstyperKostnadskalkyle!D$14)/100,
IF($F343=TiltakstyperKostnadskalkyle!$B$15,($J343*TiltakstyperKostnadskalkyle!D$15)/100,
"0")))))))))))</f>
        <v>0</v>
      </c>
      <c r="L343" s="18" t="str">
        <f>IF($F343=TiltakstyperKostnadskalkyle!$B$5,($J343*TiltakstyperKostnadskalkyle!E$5)/100,
IF($F343=TiltakstyperKostnadskalkyle!$B$6,($J343*TiltakstyperKostnadskalkyle!E$6)/100,
IF($F343=TiltakstyperKostnadskalkyle!$B$7,($J343*TiltakstyperKostnadskalkyle!E$7)/100,
IF($F343=TiltakstyperKostnadskalkyle!$B$8,($J343*TiltakstyperKostnadskalkyle!E$8)/100,
IF($F343=TiltakstyperKostnadskalkyle!$B$9,($J343*TiltakstyperKostnadskalkyle!E$9)/100,
IF($F343=TiltakstyperKostnadskalkyle!$B$10,($J343*TiltakstyperKostnadskalkyle!E$10)/100,
IF($F343=TiltakstyperKostnadskalkyle!$B$11,($J343*TiltakstyperKostnadskalkyle!E$11)/100,
IF($F343=TiltakstyperKostnadskalkyle!$B$12,($J343*TiltakstyperKostnadskalkyle!E$12)/100,
IF($F343=TiltakstyperKostnadskalkyle!$B$13,($J343*TiltakstyperKostnadskalkyle!E$13)/100,
IF($F343=TiltakstyperKostnadskalkyle!$B$14,($J343*TiltakstyperKostnadskalkyle!E$14)/100,
IF($F343=TiltakstyperKostnadskalkyle!$B$15,($J343*TiltakstyperKostnadskalkyle!E$15)/100,
"0")))))))))))</f>
        <v>0</v>
      </c>
      <c r="M343" s="18" t="str">
        <f>IF($F343=TiltakstyperKostnadskalkyle!$B$5,($J343*TiltakstyperKostnadskalkyle!F$5)/100,
IF($F343=TiltakstyperKostnadskalkyle!$B$6,($J343*TiltakstyperKostnadskalkyle!F$6)/100,
IF($F343=TiltakstyperKostnadskalkyle!$B$7,($J343*TiltakstyperKostnadskalkyle!F$7)/100,
IF($F343=TiltakstyperKostnadskalkyle!$B$8,($J343*TiltakstyperKostnadskalkyle!F$8)/100,
IF($F343=TiltakstyperKostnadskalkyle!$B$9,($J343*TiltakstyperKostnadskalkyle!F$9)/100,
IF($F343=TiltakstyperKostnadskalkyle!$B$10,($J343*TiltakstyperKostnadskalkyle!F$10)/100,
IF($F343=TiltakstyperKostnadskalkyle!$B$11,($J343*TiltakstyperKostnadskalkyle!F$11)/100,
IF($F343=TiltakstyperKostnadskalkyle!$B$12,($J343*TiltakstyperKostnadskalkyle!F$12)/100,
IF($F343=TiltakstyperKostnadskalkyle!$B$13,($J343*TiltakstyperKostnadskalkyle!F$13)/100,
IF($F343=TiltakstyperKostnadskalkyle!$B$14,($J343*TiltakstyperKostnadskalkyle!F$14)/100,
IF($F343=TiltakstyperKostnadskalkyle!$B$15,($J343*TiltakstyperKostnadskalkyle!F$15)/100,
"0")))))))))))</f>
        <v>0</v>
      </c>
      <c r="N343" s="18" t="str">
        <f>IF($F343=TiltakstyperKostnadskalkyle!$B$5,($J343*TiltakstyperKostnadskalkyle!G$5)/100,
IF($F343=TiltakstyperKostnadskalkyle!$B$6,($J343*TiltakstyperKostnadskalkyle!G$6)/100,
IF($F343=TiltakstyperKostnadskalkyle!$B$7,($J343*TiltakstyperKostnadskalkyle!G$7)/100,
IF($F343=TiltakstyperKostnadskalkyle!$B$8,($J343*TiltakstyperKostnadskalkyle!G$8)/100,
IF($F343=TiltakstyperKostnadskalkyle!$B$9,($J343*TiltakstyperKostnadskalkyle!G$9)/100,
IF($F343=TiltakstyperKostnadskalkyle!$B$10,($J343*TiltakstyperKostnadskalkyle!G$10)/100,
IF($F343=TiltakstyperKostnadskalkyle!$B$11,($J343*TiltakstyperKostnadskalkyle!G$11)/100,
IF($F343=TiltakstyperKostnadskalkyle!$B$12,($J343*TiltakstyperKostnadskalkyle!G$12)/100,
IF($F343=TiltakstyperKostnadskalkyle!$B$13,($J343*TiltakstyperKostnadskalkyle!G$13)/100,
IF($F343=TiltakstyperKostnadskalkyle!$B$14,($J343*TiltakstyperKostnadskalkyle!G$14)/100,
IF($F343=TiltakstyperKostnadskalkyle!$B$15,($J343*TiltakstyperKostnadskalkyle!G$15)/100,
"0")))))))))))</f>
        <v>0</v>
      </c>
      <c r="O343" s="18" t="str">
        <f>IF($F343=TiltakstyperKostnadskalkyle!$B$5,($J343*TiltakstyperKostnadskalkyle!H$5)/100,
IF($F343=TiltakstyperKostnadskalkyle!$B$6,($J343*TiltakstyperKostnadskalkyle!H$6)/100,
IF($F343=TiltakstyperKostnadskalkyle!$B$7,($J343*TiltakstyperKostnadskalkyle!H$7)/100,
IF($F343=TiltakstyperKostnadskalkyle!$B$8,($J343*TiltakstyperKostnadskalkyle!H$8)/100,
IF($F343=TiltakstyperKostnadskalkyle!$B$9,($J343*TiltakstyperKostnadskalkyle!H$9)/100,
IF($F343=TiltakstyperKostnadskalkyle!$B$10,($J343*TiltakstyperKostnadskalkyle!H$10)/100,
IF($F343=TiltakstyperKostnadskalkyle!$B$11,($J343*TiltakstyperKostnadskalkyle!H$11)/100,
IF($F343=TiltakstyperKostnadskalkyle!$B$12,($J343*TiltakstyperKostnadskalkyle!H$12)/100,
IF($F343=TiltakstyperKostnadskalkyle!$B$13,($J343*TiltakstyperKostnadskalkyle!H$13)/100,
IF($F343=TiltakstyperKostnadskalkyle!$B$14,($J343*TiltakstyperKostnadskalkyle!H$14)/100,
IF($F343=TiltakstyperKostnadskalkyle!$B$15,($J343*TiltakstyperKostnadskalkyle!H$15)/100,
"0")))))))))))</f>
        <v>0</v>
      </c>
      <c r="P343" s="18" t="str">
        <f>IF($F343=TiltakstyperKostnadskalkyle!$B$5,($J343*TiltakstyperKostnadskalkyle!I$5)/100,
IF($F343=TiltakstyperKostnadskalkyle!$B$6,($J343*TiltakstyperKostnadskalkyle!I$6)/100,
IF($F343=TiltakstyperKostnadskalkyle!$B$7,($J343*TiltakstyperKostnadskalkyle!I$7)/100,
IF($F343=TiltakstyperKostnadskalkyle!$B$8,($J343*TiltakstyperKostnadskalkyle!I$8)/100,
IF($F343=TiltakstyperKostnadskalkyle!$B$9,($J343*TiltakstyperKostnadskalkyle!I$9)/100,
IF($F343=TiltakstyperKostnadskalkyle!$B$10,($J343*TiltakstyperKostnadskalkyle!I$10)/100,
IF($F343=TiltakstyperKostnadskalkyle!$B$11,($J343*TiltakstyperKostnadskalkyle!I$11)/100,
IF($F343=TiltakstyperKostnadskalkyle!$B$12,($J343*TiltakstyperKostnadskalkyle!I$12)/100,
IF($F343=TiltakstyperKostnadskalkyle!$B$13,($J343*TiltakstyperKostnadskalkyle!I$13)/100,
IF($F343=TiltakstyperKostnadskalkyle!$B$14,($J343*TiltakstyperKostnadskalkyle!I$14)/100,
IF($F343=TiltakstyperKostnadskalkyle!$B$15,($J343*TiltakstyperKostnadskalkyle!I$15)/100,
"0")))))))))))</f>
        <v>0</v>
      </c>
      <c r="Q343" s="18">
        <f t="shared" si="15"/>
        <v>0</v>
      </c>
      <c r="R343" s="18" t="str">
        <f>IF($F343=TiltakstyperKostnadskalkyle!$B$5,($J343*TiltakstyperKostnadskalkyle!K$5)/100,
IF($F343=TiltakstyperKostnadskalkyle!$B$6,($J343*TiltakstyperKostnadskalkyle!K$6)/100,
IF($F343=TiltakstyperKostnadskalkyle!$B$8,($J343*TiltakstyperKostnadskalkyle!K$8)/100,
IF($F343=TiltakstyperKostnadskalkyle!$B$9,($J343*TiltakstyperKostnadskalkyle!K$9)/100,
IF($F343=TiltakstyperKostnadskalkyle!$B$10,($J343*TiltakstyperKostnadskalkyle!K$10)/100,
IF($F343=TiltakstyperKostnadskalkyle!$B$11,($J343*TiltakstyperKostnadskalkyle!K$11)/100,
IF($F343=TiltakstyperKostnadskalkyle!$B$12,($J343*TiltakstyperKostnadskalkyle!K$12)/100,
IF($F343=TiltakstyperKostnadskalkyle!$B$13,($J343*TiltakstyperKostnadskalkyle!K$13)/100,
IF($F343=TiltakstyperKostnadskalkyle!$B$14,($J343*TiltakstyperKostnadskalkyle!K$14)/100,
"0")))))))))</f>
        <v>0</v>
      </c>
      <c r="S343" s="18">
        <f t="shared" si="16"/>
        <v>0</v>
      </c>
      <c r="T343" s="18" t="str">
        <f>IF($F343=TiltakstyperKostnadskalkyle!$B$5,($J343*TiltakstyperKostnadskalkyle!M$5)/100,
IF($F343=TiltakstyperKostnadskalkyle!$B$6,($J343*TiltakstyperKostnadskalkyle!M$6)/100,
IF($F343=TiltakstyperKostnadskalkyle!$B$7,($J343*TiltakstyperKostnadskalkyle!M$7)/100,
IF($F343=TiltakstyperKostnadskalkyle!$B$8,($J343*TiltakstyperKostnadskalkyle!M$8)/100,
IF($F343=TiltakstyperKostnadskalkyle!$B$9,($J343*TiltakstyperKostnadskalkyle!M$9)/100,
IF($F343=TiltakstyperKostnadskalkyle!$B$10,($J343*TiltakstyperKostnadskalkyle!M$10)/100,
IF($F343=TiltakstyperKostnadskalkyle!$B$11,($J343*TiltakstyperKostnadskalkyle!M$11)/100,
IF($F343=TiltakstyperKostnadskalkyle!$B$12,($J343*TiltakstyperKostnadskalkyle!M$12)/100,
IF($F343=TiltakstyperKostnadskalkyle!$B$13,($J343*TiltakstyperKostnadskalkyle!M$13)/100,
IF($F343=TiltakstyperKostnadskalkyle!$B$14,($J343*TiltakstyperKostnadskalkyle!M$14)/100,
IF($F343=TiltakstyperKostnadskalkyle!$B$15,($J343*TiltakstyperKostnadskalkyle!M$15)/100,
"0")))))))))))</f>
        <v>0</v>
      </c>
      <c r="U343" s="32"/>
      <c r="V343" s="32"/>
      <c r="W343" s="18" t="str">
        <f>IF($F343=TiltakstyperKostnadskalkyle!$B$5,($J343*TiltakstyperKostnadskalkyle!P$5)/100,
IF($F343=TiltakstyperKostnadskalkyle!$B$6,($J343*TiltakstyperKostnadskalkyle!P$6)/100,
IF($F343=TiltakstyperKostnadskalkyle!$B$7,($J343*TiltakstyperKostnadskalkyle!P$7)/100,
IF($F343=TiltakstyperKostnadskalkyle!$B$8,($J343*TiltakstyperKostnadskalkyle!P$8)/100,
IF($F343=TiltakstyperKostnadskalkyle!$B$9,($J343*TiltakstyperKostnadskalkyle!P$9)/100,
IF($F343=TiltakstyperKostnadskalkyle!$B$10,($J343*TiltakstyperKostnadskalkyle!P$10)/100,
IF($F343=TiltakstyperKostnadskalkyle!$B$11,($J343*TiltakstyperKostnadskalkyle!P$11)/100,
IF($F343=TiltakstyperKostnadskalkyle!$B$12,($J343*TiltakstyperKostnadskalkyle!P$12)/100,
IF($F343=TiltakstyperKostnadskalkyle!$B$13,($J343*TiltakstyperKostnadskalkyle!P$13)/100,
IF($F343=TiltakstyperKostnadskalkyle!$B$14,($J343*TiltakstyperKostnadskalkyle!P$14)/100,
IF($F343=TiltakstyperKostnadskalkyle!$B$15,($J343*TiltakstyperKostnadskalkyle!P$15)/100,
"0")))))))))))</f>
        <v>0</v>
      </c>
      <c r="Y343" s="223"/>
    </row>
    <row r="344" spans="2:25" ht="14.45" customHeight="1" x14ac:dyDescent="0.25">
      <c r="B344" s="20" t="s">
        <v>25</v>
      </c>
      <c r="C344" s="22"/>
      <c r="D344" s="22"/>
      <c r="E344" s="22"/>
      <c r="F344" s="39"/>
      <c r="G344" s="22"/>
      <c r="H344" s="23"/>
      <c r="I344" s="27"/>
      <c r="J344" s="18">
        <f>IF(F344=TiltakstyperKostnadskalkyle!$B$5,TiltakstyperKostnadskalkyle!$R$5*Handlingsplan!H344,
IF(F344=TiltakstyperKostnadskalkyle!$B$6,TiltakstyperKostnadskalkyle!$R$6*Handlingsplan!H344,
IF(F344=TiltakstyperKostnadskalkyle!$B$7,TiltakstyperKostnadskalkyle!$R$7*Handlingsplan!H344,
IF(F344=TiltakstyperKostnadskalkyle!$B$8,TiltakstyperKostnadskalkyle!$R$8*Handlingsplan!H344,
IF(F344=TiltakstyperKostnadskalkyle!$B$9,TiltakstyperKostnadskalkyle!$R$9*Handlingsplan!H344,
IF(F344=TiltakstyperKostnadskalkyle!$B$10,TiltakstyperKostnadskalkyle!$R$10*Handlingsplan!H344,
IF(F344=TiltakstyperKostnadskalkyle!$B$11,TiltakstyperKostnadskalkyle!$R$11*Handlingsplan!H344,
IF(F344=TiltakstyperKostnadskalkyle!$B$12,TiltakstyperKostnadskalkyle!$R$12*Handlingsplan!H344,
IF(F344=TiltakstyperKostnadskalkyle!$B$13,TiltakstyperKostnadskalkyle!$R$13*Handlingsplan!H344,
IF(F344=TiltakstyperKostnadskalkyle!$B$14,TiltakstyperKostnadskalkyle!$R$14*Handlingsplan!H344,
IF(F344=TiltakstyperKostnadskalkyle!$B$15,TiltakstyperKostnadskalkyle!$R$15*Handlingsplan!H344,
0)))))))))))</f>
        <v>0</v>
      </c>
      <c r="K344" s="18" t="str">
        <f>IF($F344=TiltakstyperKostnadskalkyle!$B$5,($J344*TiltakstyperKostnadskalkyle!D$5)/100,
IF($F344=TiltakstyperKostnadskalkyle!$B$6,($J344*TiltakstyperKostnadskalkyle!D$6)/100,
IF($F344=TiltakstyperKostnadskalkyle!$B$7,($J344*TiltakstyperKostnadskalkyle!D$7)/100,
IF($F344=TiltakstyperKostnadskalkyle!$B$8,($J344*TiltakstyperKostnadskalkyle!D$8)/100,
IF($F344=TiltakstyperKostnadskalkyle!$B$9,($J344*TiltakstyperKostnadskalkyle!D$9)/100,
IF($F344=TiltakstyperKostnadskalkyle!$B$10,($J344*TiltakstyperKostnadskalkyle!D$10)/100,
IF($F344=TiltakstyperKostnadskalkyle!$B$11,($J344*TiltakstyperKostnadskalkyle!D$11)/100,
IF($F344=TiltakstyperKostnadskalkyle!$B$12,($J344*TiltakstyperKostnadskalkyle!D$12)/100,
IF($F344=TiltakstyperKostnadskalkyle!$B$13,($J344*TiltakstyperKostnadskalkyle!D$13)/100,
IF($F344=TiltakstyperKostnadskalkyle!$B$14,($J344*TiltakstyperKostnadskalkyle!D$14)/100,
IF($F344=TiltakstyperKostnadskalkyle!$B$15,($J344*TiltakstyperKostnadskalkyle!D$15)/100,
"0")))))))))))</f>
        <v>0</v>
      </c>
      <c r="L344" s="18" t="str">
        <f>IF($F344=TiltakstyperKostnadskalkyle!$B$5,($J344*TiltakstyperKostnadskalkyle!E$5)/100,
IF($F344=TiltakstyperKostnadskalkyle!$B$6,($J344*TiltakstyperKostnadskalkyle!E$6)/100,
IF($F344=TiltakstyperKostnadskalkyle!$B$7,($J344*TiltakstyperKostnadskalkyle!E$7)/100,
IF($F344=TiltakstyperKostnadskalkyle!$B$8,($J344*TiltakstyperKostnadskalkyle!E$8)/100,
IF($F344=TiltakstyperKostnadskalkyle!$B$9,($J344*TiltakstyperKostnadskalkyle!E$9)/100,
IF($F344=TiltakstyperKostnadskalkyle!$B$10,($J344*TiltakstyperKostnadskalkyle!E$10)/100,
IF($F344=TiltakstyperKostnadskalkyle!$B$11,($J344*TiltakstyperKostnadskalkyle!E$11)/100,
IF($F344=TiltakstyperKostnadskalkyle!$B$12,($J344*TiltakstyperKostnadskalkyle!E$12)/100,
IF($F344=TiltakstyperKostnadskalkyle!$B$13,($J344*TiltakstyperKostnadskalkyle!E$13)/100,
IF($F344=TiltakstyperKostnadskalkyle!$B$14,($J344*TiltakstyperKostnadskalkyle!E$14)/100,
IF($F344=TiltakstyperKostnadskalkyle!$B$15,($J344*TiltakstyperKostnadskalkyle!E$15)/100,
"0")))))))))))</f>
        <v>0</v>
      </c>
      <c r="M344" s="18" t="str">
        <f>IF($F344=TiltakstyperKostnadskalkyle!$B$5,($J344*TiltakstyperKostnadskalkyle!F$5)/100,
IF($F344=TiltakstyperKostnadskalkyle!$B$6,($J344*TiltakstyperKostnadskalkyle!F$6)/100,
IF($F344=TiltakstyperKostnadskalkyle!$B$7,($J344*TiltakstyperKostnadskalkyle!F$7)/100,
IF($F344=TiltakstyperKostnadskalkyle!$B$8,($J344*TiltakstyperKostnadskalkyle!F$8)/100,
IF($F344=TiltakstyperKostnadskalkyle!$B$9,($J344*TiltakstyperKostnadskalkyle!F$9)/100,
IF($F344=TiltakstyperKostnadskalkyle!$B$10,($J344*TiltakstyperKostnadskalkyle!F$10)/100,
IF($F344=TiltakstyperKostnadskalkyle!$B$11,($J344*TiltakstyperKostnadskalkyle!F$11)/100,
IF($F344=TiltakstyperKostnadskalkyle!$B$12,($J344*TiltakstyperKostnadskalkyle!F$12)/100,
IF($F344=TiltakstyperKostnadskalkyle!$B$13,($J344*TiltakstyperKostnadskalkyle!F$13)/100,
IF($F344=TiltakstyperKostnadskalkyle!$B$14,($J344*TiltakstyperKostnadskalkyle!F$14)/100,
IF($F344=TiltakstyperKostnadskalkyle!$B$15,($J344*TiltakstyperKostnadskalkyle!F$15)/100,
"0")))))))))))</f>
        <v>0</v>
      </c>
      <c r="N344" s="18" t="str">
        <f>IF($F344=TiltakstyperKostnadskalkyle!$B$5,($J344*TiltakstyperKostnadskalkyle!G$5)/100,
IF($F344=TiltakstyperKostnadskalkyle!$B$6,($J344*TiltakstyperKostnadskalkyle!G$6)/100,
IF($F344=TiltakstyperKostnadskalkyle!$B$7,($J344*TiltakstyperKostnadskalkyle!G$7)/100,
IF($F344=TiltakstyperKostnadskalkyle!$B$8,($J344*TiltakstyperKostnadskalkyle!G$8)/100,
IF($F344=TiltakstyperKostnadskalkyle!$B$9,($J344*TiltakstyperKostnadskalkyle!G$9)/100,
IF($F344=TiltakstyperKostnadskalkyle!$B$10,($J344*TiltakstyperKostnadskalkyle!G$10)/100,
IF($F344=TiltakstyperKostnadskalkyle!$B$11,($J344*TiltakstyperKostnadskalkyle!G$11)/100,
IF($F344=TiltakstyperKostnadskalkyle!$B$12,($J344*TiltakstyperKostnadskalkyle!G$12)/100,
IF($F344=TiltakstyperKostnadskalkyle!$B$13,($J344*TiltakstyperKostnadskalkyle!G$13)/100,
IF($F344=TiltakstyperKostnadskalkyle!$B$14,($J344*TiltakstyperKostnadskalkyle!G$14)/100,
IF($F344=TiltakstyperKostnadskalkyle!$B$15,($J344*TiltakstyperKostnadskalkyle!G$15)/100,
"0")))))))))))</f>
        <v>0</v>
      </c>
      <c r="O344" s="18" t="str">
        <f>IF($F344=TiltakstyperKostnadskalkyle!$B$5,($J344*TiltakstyperKostnadskalkyle!H$5)/100,
IF($F344=TiltakstyperKostnadskalkyle!$B$6,($J344*TiltakstyperKostnadskalkyle!H$6)/100,
IF($F344=TiltakstyperKostnadskalkyle!$B$7,($J344*TiltakstyperKostnadskalkyle!H$7)/100,
IF($F344=TiltakstyperKostnadskalkyle!$B$8,($J344*TiltakstyperKostnadskalkyle!H$8)/100,
IF($F344=TiltakstyperKostnadskalkyle!$B$9,($J344*TiltakstyperKostnadskalkyle!H$9)/100,
IF($F344=TiltakstyperKostnadskalkyle!$B$10,($J344*TiltakstyperKostnadskalkyle!H$10)/100,
IF($F344=TiltakstyperKostnadskalkyle!$B$11,($J344*TiltakstyperKostnadskalkyle!H$11)/100,
IF($F344=TiltakstyperKostnadskalkyle!$B$12,($J344*TiltakstyperKostnadskalkyle!H$12)/100,
IF($F344=TiltakstyperKostnadskalkyle!$B$13,($J344*TiltakstyperKostnadskalkyle!H$13)/100,
IF($F344=TiltakstyperKostnadskalkyle!$B$14,($J344*TiltakstyperKostnadskalkyle!H$14)/100,
IF($F344=TiltakstyperKostnadskalkyle!$B$15,($J344*TiltakstyperKostnadskalkyle!H$15)/100,
"0")))))))))))</f>
        <v>0</v>
      </c>
      <c r="P344" s="18" t="str">
        <f>IF($F344=TiltakstyperKostnadskalkyle!$B$5,($J344*TiltakstyperKostnadskalkyle!I$5)/100,
IF($F344=TiltakstyperKostnadskalkyle!$B$6,($J344*TiltakstyperKostnadskalkyle!I$6)/100,
IF($F344=TiltakstyperKostnadskalkyle!$B$7,($J344*TiltakstyperKostnadskalkyle!I$7)/100,
IF($F344=TiltakstyperKostnadskalkyle!$B$8,($J344*TiltakstyperKostnadskalkyle!I$8)/100,
IF($F344=TiltakstyperKostnadskalkyle!$B$9,($J344*TiltakstyperKostnadskalkyle!I$9)/100,
IF($F344=TiltakstyperKostnadskalkyle!$B$10,($J344*TiltakstyperKostnadskalkyle!I$10)/100,
IF($F344=TiltakstyperKostnadskalkyle!$B$11,($J344*TiltakstyperKostnadskalkyle!I$11)/100,
IF($F344=TiltakstyperKostnadskalkyle!$B$12,($J344*TiltakstyperKostnadskalkyle!I$12)/100,
IF($F344=TiltakstyperKostnadskalkyle!$B$13,($J344*TiltakstyperKostnadskalkyle!I$13)/100,
IF($F344=TiltakstyperKostnadskalkyle!$B$14,($J344*TiltakstyperKostnadskalkyle!I$14)/100,
IF($F344=TiltakstyperKostnadskalkyle!$B$15,($J344*TiltakstyperKostnadskalkyle!I$15)/100,
"0")))))))))))</f>
        <v>0</v>
      </c>
      <c r="Q344" s="18">
        <f t="shared" si="15"/>
        <v>0</v>
      </c>
      <c r="R344" s="18" t="str">
        <f>IF($F344=TiltakstyperKostnadskalkyle!$B$5,($J344*TiltakstyperKostnadskalkyle!K$5)/100,
IF($F344=TiltakstyperKostnadskalkyle!$B$6,($J344*TiltakstyperKostnadskalkyle!K$6)/100,
IF($F344=TiltakstyperKostnadskalkyle!$B$8,($J344*TiltakstyperKostnadskalkyle!K$8)/100,
IF($F344=TiltakstyperKostnadskalkyle!$B$9,($J344*TiltakstyperKostnadskalkyle!K$9)/100,
IF($F344=TiltakstyperKostnadskalkyle!$B$10,($J344*TiltakstyperKostnadskalkyle!K$10)/100,
IF($F344=TiltakstyperKostnadskalkyle!$B$11,($J344*TiltakstyperKostnadskalkyle!K$11)/100,
IF($F344=TiltakstyperKostnadskalkyle!$B$12,($J344*TiltakstyperKostnadskalkyle!K$12)/100,
IF($F344=TiltakstyperKostnadskalkyle!$B$13,($J344*TiltakstyperKostnadskalkyle!K$13)/100,
IF($F344=TiltakstyperKostnadskalkyle!$B$14,($J344*TiltakstyperKostnadskalkyle!K$14)/100,
"0")))))))))</f>
        <v>0</v>
      </c>
      <c r="S344" s="18">
        <f t="shared" si="16"/>
        <v>0</v>
      </c>
      <c r="T344" s="18" t="str">
        <f>IF($F344=TiltakstyperKostnadskalkyle!$B$5,($J344*TiltakstyperKostnadskalkyle!M$5)/100,
IF($F344=TiltakstyperKostnadskalkyle!$B$6,($J344*TiltakstyperKostnadskalkyle!M$6)/100,
IF($F344=TiltakstyperKostnadskalkyle!$B$7,($J344*TiltakstyperKostnadskalkyle!M$7)/100,
IF($F344=TiltakstyperKostnadskalkyle!$B$8,($J344*TiltakstyperKostnadskalkyle!M$8)/100,
IF($F344=TiltakstyperKostnadskalkyle!$B$9,($J344*TiltakstyperKostnadskalkyle!M$9)/100,
IF($F344=TiltakstyperKostnadskalkyle!$B$10,($J344*TiltakstyperKostnadskalkyle!M$10)/100,
IF($F344=TiltakstyperKostnadskalkyle!$B$11,($J344*TiltakstyperKostnadskalkyle!M$11)/100,
IF($F344=TiltakstyperKostnadskalkyle!$B$12,($J344*TiltakstyperKostnadskalkyle!M$12)/100,
IF($F344=TiltakstyperKostnadskalkyle!$B$13,($J344*TiltakstyperKostnadskalkyle!M$13)/100,
IF($F344=TiltakstyperKostnadskalkyle!$B$14,($J344*TiltakstyperKostnadskalkyle!M$14)/100,
IF($F344=TiltakstyperKostnadskalkyle!$B$15,($J344*TiltakstyperKostnadskalkyle!M$15)/100,
"0")))))))))))</f>
        <v>0</v>
      </c>
      <c r="U344" s="32"/>
      <c r="V344" s="32"/>
      <c r="W344" s="18" t="str">
        <f>IF($F344=TiltakstyperKostnadskalkyle!$B$5,($J344*TiltakstyperKostnadskalkyle!P$5)/100,
IF($F344=TiltakstyperKostnadskalkyle!$B$6,($J344*TiltakstyperKostnadskalkyle!P$6)/100,
IF($F344=TiltakstyperKostnadskalkyle!$B$7,($J344*TiltakstyperKostnadskalkyle!P$7)/100,
IF($F344=TiltakstyperKostnadskalkyle!$B$8,($J344*TiltakstyperKostnadskalkyle!P$8)/100,
IF($F344=TiltakstyperKostnadskalkyle!$B$9,($J344*TiltakstyperKostnadskalkyle!P$9)/100,
IF($F344=TiltakstyperKostnadskalkyle!$B$10,($J344*TiltakstyperKostnadskalkyle!P$10)/100,
IF($F344=TiltakstyperKostnadskalkyle!$B$11,($J344*TiltakstyperKostnadskalkyle!P$11)/100,
IF($F344=TiltakstyperKostnadskalkyle!$B$12,($J344*TiltakstyperKostnadskalkyle!P$12)/100,
IF($F344=TiltakstyperKostnadskalkyle!$B$13,($J344*TiltakstyperKostnadskalkyle!P$13)/100,
IF($F344=TiltakstyperKostnadskalkyle!$B$14,($J344*TiltakstyperKostnadskalkyle!P$14)/100,
IF($F344=TiltakstyperKostnadskalkyle!$B$15,($J344*TiltakstyperKostnadskalkyle!P$15)/100,
"0")))))))))))</f>
        <v>0</v>
      </c>
      <c r="Y344" s="223"/>
    </row>
    <row r="345" spans="2:25" ht="14.45" customHeight="1" x14ac:dyDescent="0.25">
      <c r="B345" s="20" t="s">
        <v>25</v>
      </c>
      <c r="C345" s="22"/>
      <c r="D345" s="22"/>
      <c r="E345" s="22"/>
      <c r="F345" s="39"/>
      <c r="G345" s="22"/>
      <c r="H345" s="23"/>
      <c r="I345" s="27"/>
      <c r="J345" s="18">
        <f>IF(F345=TiltakstyperKostnadskalkyle!$B$5,TiltakstyperKostnadskalkyle!$R$5*Handlingsplan!H345,
IF(F345=TiltakstyperKostnadskalkyle!$B$6,TiltakstyperKostnadskalkyle!$R$6*Handlingsplan!H345,
IF(F345=TiltakstyperKostnadskalkyle!$B$7,TiltakstyperKostnadskalkyle!$R$7*Handlingsplan!H345,
IF(F345=TiltakstyperKostnadskalkyle!$B$8,TiltakstyperKostnadskalkyle!$R$8*Handlingsplan!H345,
IF(F345=TiltakstyperKostnadskalkyle!$B$9,TiltakstyperKostnadskalkyle!$R$9*Handlingsplan!H345,
IF(F345=TiltakstyperKostnadskalkyle!$B$10,TiltakstyperKostnadskalkyle!$R$10*Handlingsplan!H345,
IF(F345=TiltakstyperKostnadskalkyle!$B$11,TiltakstyperKostnadskalkyle!$R$11*Handlingsplan!H345,
IF(F345=TiltakstyperKostnadskalkyle!$B$12,TiltakstyperKostnadskalkyle!$R$12*Handlingsplan!H345,
IF(F345=TiltakstyperKostnadskalkyle!$B$13,TiltakstyperKostnadskalkyle!$R$13*Handlingsplan!H345,
IF(F345=TiltakstyperKostnadskalkyle!$B$14,TiltakstyperKostnadskalkyle!$R$14*Handlingsplan!H345,
IF(F345=TiltakstyperKostnadskalkyle!$B$15,TiltakstyperKostnadskalkyle!$R$15*Handlingsplan!H345,
0)))))))))))</f>
        <v>0</v>
      </c>
      <c r="K345" s="18" t="str">
        <f>IF($F345=TiltakstyperKostnadskalkyle!$B$5,($J345*TiltakstyperKostnadskalkyle!D$5)/100,
IF($F345=TiltakstyperKostnadskalkyle!$B$6,($J345*TiltakstyperKostnadskalkyle!D$6)/100,
IF($F345=TiltakstyperKostnadskalkyle!$B$7,($J345*TiltakstyperKostnadskalkyle!D$7)/100,
IF($F345=TiltakstyperKostnadskalkyle!$B$8,($J345*TiltakstyperKostnadskalkyle!D$8)/100,
IF($F345=TiltakstyperKostnadskalkyle!$B$9,($J345*TiltakstyperKostnadskalkyle!D$9)/100,
IF($F345=TiltakstyperKostnadskalkyle!$B$10,($J345*TiltakstyperKostnadskalkyle!D$10)/100,
IF($F345=TiltakstyperKostnadskalkyle!$B$11,($J345*TiltakstyperKostnadskalkyle!D$11)/100,
IF($F345=TiltakstyperKostnadskalkyle!$B$12,($J345*TiltakstyperKostnadskalkyle!D$12)/100,
IF($F345=TiltakstyperKostnadskalkyle!$B$13,($J345*TiltakstyperKostnadskalkyle!D$13)/100,
IF($F345=TiltakstyperKostnadskalkyle!$B$14,($J345*TiltakstyperKostnadskalkyle!D$14)/100,
IF($F345=TiltakstyperKostnadskalkyle!$B$15,($J345*TiltakstyperKostnadskalkyle!D$15)/100,
"0")))))))))))</f>
        <v>0</v>
      </c>
      <c r="L345" s="18" t="str">
        <f>IF($F345=TiltakstyperKostnadskalkyle!$B$5,($J345*TiltakstyperKostnadskalkyle!E$5)/100,
IF($F345=TiltakstyperKostnadskalkyle!$B$6,($J345*TiltakstyperKostnadskalkyle!E$6)/100,
IF($F345=TiltakstyperKostnadskalkyle!$B$7,($J345*TiltakstyperKostnadskalkyle!E$7)/100,
IF($F345=TiltakstyperKostnadskalkyle!$B$8,($J345*TiltakstyperKostnadskalkyle!E$8)/100,
IF($F345=TiltakstyperKostnadskalkyle!$B$9,($J345*TiltakstyperKostnadskalkyle!E$9)/100,
IF($F345=TiltakstyperKostnadskalkyle!$B$10,($J345*TiltakstyperKostnadskalkyle!E$10)/100,
IF($F345=TiltakstyperKostnadskalkyle!$B$11,($J345*TiltakstyperKostnadskalkyle!E$11)/100,
IF($F345=TiltakstyperKostnadskalkyle!$B$12,($J345*TiltakstyperKostnadskalkyle!E$12)/100,
IF($F345=TiltakstyperKostnadskalkyle!$B$13,($J345*TiltakstyperKostnadskalkyle!E$13)/100,
IF($F345=TiltakstyperKostnadskalkyle!$B$14,($J345*TiltakstyperKostnadskalkyle!E$14)/100,
IF($F345=TiltakstyperKostnadskalkyle!$B$15,($J345*TiltakstyperKostnadskalkyle!E$15)/100,
"0")))))))))))</f>
        <v>0</v>
      </c>
      <c r="M345" s="18" t="str">
        <f>IF($F345=TiltakstyperKostnadskalkyle!$B$5,($J345*TiltakstyperKostnadskalkyle!F$5)/100,
IF($F345=TiltakstyperKostnadskalkyle!$B$6,($J345*TiltakstyperKostnadskalkyle!F$6)/100,
IF($F345=TiltakstyperKostnadskalkyle!$B$7,($J345*TiltakstyperKostnadskalkyle!F$7)/100,
IF($F345=TiltakstyperKostnadskalkyle!$B$8,($J345*TiltakstyperKostnadskalkyle!F$8)/100,
IF($F345=TiltakstyperKostnadskalkyle!$B$9,($J345*TiltakstyperKostnadskalkyle!F$9)/100,
IF($F345=TiltakstyperKostnadskalkyle!$B$10,($J345*TiltakstyperKostnadskalkyle!F$10)/100,
IF($F345=TiltakstyperKostnadskalkyle!$B$11,($J345*TiltakstyperKostnadskalkyle!F$11)/100,
IF($F345=TiltakstyperKostnadskalkyle!$B$12,($J345*TiltakstyperKostnadskalkyle!F$12)/100,
IF($F345=TiltakstyperKostnadskalkyle!$B$13,($J345*TiltakstyperKostnadskalkyle!F$13)/100,
IF($F345=TiltakstyperKostnadskalkyle!$B$14,($J345*TiltakstyperKostnadskalkyle!F$14)/100,
IF($F345=TiltakstyperKostnadskalkyle!$B$15,($J345*TiltakstyperKostnadskalkyle!F$15)/100,
"0")))))))))))</f>
        <v>0</v>
      </c>
      <c r="N345" s="18" t="str">
        <f>IF($F345=TiltakstyperKostnadskalkyle!$B$5,($J345*TiltakstyperKostnadskalkyle!G$5)/100,
IF($F345=TiltakstyperKostnadskalkyle!$B$6,($J345*TiltakstyperKostnadskalkyle!G$6)/100,
IF($F345=TiltakstyperKostnadskalkyle!$B$7,($J345*TiltakstyperKostnadskalkyle!G$7)/100,
IF($F345=TiltakstyperKostnadskalkyle!$B$8,($J345*TiltakstyperKostnadskalkyle!G$8)/100,
IF($F345=TiltakstyperKostnadskalkyle!$B$9,($J345*TiltakstyperKostnadskalkyle!G$9)/100,
IF($F345=TiltakstyperKostnadskalkyle!$B$10,($J345*TiltakstyperKostnadskalkyle!G$10)/100,
IF($F345=TiltakstyperKostnadskalkyle!$B$11,($J345*TiltakstyperKostnadskalkyle!G$11)/100,
IF($F345=TiltakstyperKostnadskalkyle!$B$12,($J345*TiltakstyperKostnadskalkyle!G$12)/100,
IF($F345=TiltakstyperKostnadskalkyle!$B$13,($J345*TiltakstyperKostnadskalkyle!G$13)/100,
IF($F345=TiltakstyperKostnadskalkyle!$B$14,($J345*TiltakstyperKostnadskalkyle!G$14)/100,
IF($F345=TiltakstyperKostnadskalkyle!$B$15,($J345*TiltakstyperKostnadskalkyle!G$15)/100,
"0")))))))))))</f>
        <v>0</v>
      </c>
      <c r="O345" s="18" t="str">
        <f>IF($F345=TiltakstyperKostnadskalkyle!$B$5,($J345*TiltakstyperKostnadskalkyle!H$5)/100,
IF($F345=TiltakstyperKostnadskalkyle!$B$6,($J345*TiltakstyperKostnadskalkyle!H$6)/100,
IF($F345=TiltakstyperKostnadskalkyle!$B$7,($J345*TiltakstyperKostnadskalkyle!H$7)/100,
IF($F345=TiltakstyperKostnadskalkyle!$B$8,($J345*TiltakstyperKostnadskalkyle!H$8)/100,
IF($F345=TiltakstyperKostnadskalkyle!$B$9,($J345*TiltakstyperKostnadskalkyle!H$9)/100,
IF($F345=TiltakstyperKostnadskalkyle!$B$10,($J345*TiltakstyperKostnadskalkyle!H$10)/100,
IF($F345=TiltakstyperKostnadskalkyle!$B$11,($J345*TiltakstyperKostnadskalkyle!H$11)/100,
IF($F345=TiltakstyperKostnadskalkyle!$B$12,($J345*TiltakstyperKostnadskalkyle!H$12)/100,
IF($F345=TiltakstyperKostnadskalkyle!$B$13,($J345*TiltakstyperKostnadskalkyle!H$13)/100,
IF($F345=TiltakstyperKostnadskalkyle!$B$14,($J345*TiltakstyperKostnadskalkyle!H$14)/100,
IF($F345=TiltakstyperKostnadskalkyle!$B$15,($J345*TiltakstyperKostnadskalkyle!H$15)/100,
"0")))))))))))</f>
        <v>0</v>
      </c>
      <c r="P345" s="18" t="str">
        <f>IF($F345=TiltakstyperKostnadskalkyle!$B$5,($J345*TiltakstyperKostnadskalkyle!I$5)/100,
IF($F345=TiltakstyperKostnadskalkyle!$B$6,($J345*TiltakstyperKostnadskalkyle!I$6)/100,
IF($F345=TiltakstyperKostnadskalkyle!$B$7,($J345*TiltakstyperKostnadskalkyle!I$7)/100,
IF($F345=TiltakstyperKostnadskalkyle!$B$8,($J345*TiltakstyperKostnadskalkyle!I$8)/100,
IF($F345=TiltakstyperKostnadskalkyle!$B$9,($J345*TiltakstyperKostnadskalkyle!I$9)/100,
IF($F345=TiltakstyperKostnadskalkyle!$B$10,($J345*TiltakstyperKostnadskalkyle!I$10)/100,
IF($F345=TiltakstyperKostnadskalkyle!$B$11,($J345*TiltakstyperKostnadskalkyle!I$11)/100,
IF($F345=TiltakstyperKostnadskalkyle!$B$12,($J345*TiltakstyperKostnadskalkyle!I$12)/100,
IF($F345=TiltakstyperKostnadskalkyle!$B$13,($J345*TiltakstyperKostnadskalkyle!I$13)/100,
IF($F345=TiltakstyperKostnadskalkyle!$B$14,($J345*TiltakstyperKostnadskalkyle!I$14)/100,
IF($F345=TiltakstyperKostnadskalkyle!$B$15,($J345*TiltakstyperKostnadskalkyle!I$15)/100,
"0")))))))))))</f>
        <v>0</v>
      </c>
      <c r="Q345" s="18">
        <f t="shared" si="15"/>
        <v>0</v>
      </c>
      <c r="R345" s="18" t="str">
        <f>IF($F345=TiltakstyperKostnadskalkyle!$B$5,($J345*TiltakstyperKostnadskalkyle!K$5)/100,
IF($F345=TiltakstyperKostnadskalkyle!$B$6,($J345*TiltakstyperKostnadskalkyle!K$6)/100,
IF($F345=TiltakstyperKostnadskalkyle!$B$8,($J345*TiltakstyperKostnadskalkyle!K$8)/100,
IF($F345=TiltakstyperKostnadskalkyle!$B$9,($J345*TiltakstyperKostnadskalkyle!K$9)/100,
IF($F345=TiltakstyperKostnadskalkyle!$B$10,($J345*TiltakstyperKostnadskalkyle!K$10)/100,
IF($F345=TiltakstyperKostnadskalkyle!$B$11,($J345*TiltakstyperKostnadskalkyle!K$11)/100,
IF($F345=TiltakstyperKostnadskalkyle!$B$12,($J345*TiltakstyperKostnadskalkyle!K$12)/100,
IF($F345=TiltakstyperKostnadskalkyle!$B$13,($J345*TiltakstyperKostnadskalkyle!K$13)/100,
IF($F345=TiltakstyperKostnadskalkyle!$B$14,($J345*TiltakstyperKostnadskalkyle!K$14)/100,
"0")))))))))</f>
        <v>0</v>
      </c>
      <c r="S345" s="18">
        <f t="shared" si="16"/>
        <v>0</v>
      </c>
      <c r="T345" s="18" t="str">
        <f>IF($F345=TiltakstyperKostnadskalkyle!$B$5,($J345*TiltakstyperKostnadskalkyle!M$5)/100,
IF($F345=TiltakstyperKostnadskalkyle!$B$6,($J345*TiltakstyperKostnadskalkyle!M$6)/100,
IF($F345=TiltakstyperKostnadskalkyle!$B$7,($J345*TiltakstyperKostnadskalkyle!M$7)/100,
IF($F345=TiltakstyperKostnadskalkyle!$B$8,($J345*TiltakstyperKostnadskalkyle!M$8)/100,
IF($F345=TiltakstyperKostnadskalkyle!$B$9,($J345*TiltakstyperKostnadskalkyle!M$9)/100,
IF($F345=TiltakstyperKostnadskalkyle!$B$10,($J345*TiltakstyperKostnadskalkyle!M$10)/100,
IF($F345=TiltakstyperKostnadskalkyle!$B$11,($J345*TiltakstyperKostnadskalkyle!M$11)/100,
IF($F345=TiltakstyperKostnadskalkyle!$B$12,($J345*TiltakstyperKostnadskalkyle!M$12)/100,
IF($F345=TiltakstyperKostnadskalkyle!$B$13,($J345*TiltakstyperKostnadskalkyle!M$13)/100,
IF($F345=TiltakstyperKostnadskalkyle!$B$14,($J345*TiltakstyperKostnadskalkyle!M$14)/100,
IF($F345=TiltakstyperKostnadskalkyle!$B$15,($J345*TiltakstyperKostnadskalkyle!M$15)/100,
"0")))))))))))</f>
        <v>0</v>
      </c>
      <c r="U345" s="32"/>
      <c r="V345" s="32"/>
      <c r="W345" s="18" t="str">
        <f>IF($F345=TiltakstyperKostnadskalkyle!$B$5,($J345*TiltakstyperKostnadskalkyle!P$5)/100,
IF($F345=TiltakstyperKostnadskalkyle!$B$6,($J345*TiltakstyperKostnadskalkyle!P$6)/100,
IF($F345=TiltakstyperKostnadskalkyle!$B$7,($J345*TiltakstyperKostnadskalkyle!P$7)/100,
IF($F345=TiltakstyperKostnadskalkyle!$B$8,($J345*TiltakstyperKostnadskalkyle!P$8)/100,
IF($F345=TiltakstyperKostnadskalkyle!$B$9,($J345*TiltakstyperKostnadskalkyle!P$9)/100,
IF($F345=TiltakstyperKostnadskalkyle!$B$10,($J345*TiltakstyperKostnadskalkyle!P$10)/100,
IF($F345=TiltakstyperKostnadskalkyle!$B$11,($J345*TiltakstyperKostnadskalkyle!P$11)/100,
IF($F345=TiltakstyperKostnadskalkyle!$B$12,($J345*TiltakstyperKostnadskalkyle!P$12)/100,
IF($F345=TiltakstyperKostnadskalkyle!$B$13,($J345*TiltakstyperKostnadskalkyle!P$13)/100,
IF($F345=TiltakstyperKostnadskalkyle!$B$14,($J345*TiltakstyperKostnadskalkyle!P$14)/100,
IF($F345=TiltakstyperKostnadskalkyle!$B$15,($J345*TiltakstyperKostnadskalkyle!P$15)/100,
"0")))))))))))</f>
        <v>0</v>
      </c>
      <c r="Y345" s="223"/>
    </row>
    <row r="346" spans="2:25" ht="14.45" customHeight="1" x14ac:dyDescent="0.25">
      <c r="B346" s="20" t="s">
        <v>25</v>
      </c>
      <c r="C346" s="22"/>
      <c r="D346" s="22"/>
      <c r="E346" s="22"/>
      <c r="F346" s="39"/>
      <c r="G346" s="22"/>
      <c r="H346" s="23"/>
      <c r="I346" s="27"/>
      <c r="J346" s="18">
        <f>IF(F346=TiltakstyperKostnadskalkyle!$B$5,TiltakstyperKostnadskalkyle!$R$5*Handlingsplan!H346,
IF(F346=TiltakstyperKostnadskalkyle!$B$6,TiltakstyperKostnadskalkyle!$R$6*Handlingsplan!H346,
IF(F346=TiltakstyperKostnadskalkyle!$B$7,TiltakstyperKostnadskalkyle!$R$7*Handlingsplan!H346,
IF(F346=TiltakstyperKostnadskalkyle!$B$8,TiltakstyperKostnadskalkyle!$R$8*Handlingsplan!H346,
IF(F346=TiltakstyperKostnadskalkyle!$B$9,TiltakstyperKostnadskalkyle!$R$9*Handlingsplan!H346,
IF(F346=TiltakstyperKostnadskalkyle!$B$10,TiltakstyperKostnadskalkyle!$R$10*Handlingsplan!H346,
IF(F346=TiltakstyperKostnadskalkyle!$B$11,TiltakstyperKostnadskalkyle!$R$11*Handlingsplan!H346,
IF(F346=TiltakstyperKostnadskalkyle!$B$12,TiltakstyperKostnadskalkyle!$R$12*Handlingsplan!H346,
IF(F346=TiltakstyperKostnadskalkyle!$B$13,TiltakstyperKostnadskalkyle!$R$13*Handlingsplan!H346,
IF(F346=TiltakstyperKostnadskalkyle!$B$14,TiltakstyperKostnadskalkyle!$R$14*Handlingsplan!H346,
IF(F346=TiltakstyperKostnadskalkyle!$B$15,TiltakstyperKostnadskalkyle!$R$15*Handlingsplan!H346,
0)))))))))))</f>
        <v>0</v>
      </c>
      <c r="K346" s="18" t="str">
        <f>IF($F346=TiltakstyperKostnadskalkyle!$B$5,($J346*TiltakstyperKostnadskalkyle!D$5)/100,
IF($F346=TiltakstyperKostnadskalkyle!$B$6,($J346*TiltakstyperKostnadskalkyle!D$6)/100,
IF($F346=TiltakstyperKostnadskalkyle!$B$7,($J346*TiltakstyperKostnadskalkyle!D$7)/100,
IF($F346=TiltakstyperKostnadskalkyle!$B$8,($J346*TiltakstyperKostnadskalkyle!D$8)/100,
IF($F346=TiltakstyperKostnadskalkyle!$B$9,($J346*TiltakstyperKostnadskalkyle!D$9)/100,
IF($F346=TiltakstyperKostnadskalkyle!$B$10,($J346*TiltakstyperKostnadskalkyle!D$10)/100,
IF($F346=TiltakstyperKostnadskalkyle!$B$11,($J346*TiltakstyperKostnadskalkyle!D$11)/100,
IF($F346=TiltakstyperKostnadskalkyle!$B$12,($J346*TiltakstyperKostnadskalkyle!D$12)/100,
IF($F346=TiltakstyperKostnadskalkyle!$B$13,($J346*TiltakstyperKostnadskalkyle!D$13)/100,
IF($F346=TiltakstyperKostnadskalkyle!$B$14,($J346*TiltakstyperKostnadskalkyle!D$14)/100,
IF($F346=TiltakstyperKostnadskalkyle!$B$15,($J346*TiltakstyperKostnadskalkyle!D$15)/100,
"0")))))))))))</f>
        <v>0</v>
      </c>
      <c r="L346" s="18" t="str">
        <f>IF($F346=TiltakstyperKostnadskalkyle!$B$5,($J346*TiltakstyperKostnadskalkyle!E$5)/100,
IF($F346=TiltakstyperKostnadskalkyle!$B$6,($J346*TiltakstyperKostnadskalkyle!E$6)/100,
IF($F346=TiltakstyperKostnadskalkyle!$B$7,($J346*TiltakstyperKostnadskalkyle!E$7)/100,
IF($F346=TiltakstyperKostnadskalkyle!$B$8,($J346*TiltakstyperKostnadskalkyle!E$8)/100,
IF($F346=TiltakstyperKostnadskalkyle!$B$9,($J346*TiltakstyperKostnadskalkyle!E$9)/100,
IF($F346=TiltakstyperKostnadskalkyle!$B$10,($J346*TiltakstyperKostnadskalkyle!E$10)/100,
IF($F346=TiltakstyperKostnadskalkyle!$B$11,($J346*TiltakstyperKostnadskalkyle!E$11)/100,
IF($F346=TiltakstyperKostnadskalkyle!$B$12,($J346*TiltakstyperKostnadskalkyle!E$12)/100,
IF($F346=TiltakstyperKostnadskalkyle!$B$13,($J346*TiltakstyperKostnadskalkyle!E$13)/100,
IF($F346=TiltakstyperKostnadskalkyle!$B$14,($J346*TiltakstyperKostnadskalkyle!E$14)/100,
IF($F346=TiltakstyperKostnadskalkyle!$B$15,($J346*TiltakstyperKostnadskalkyle!E$15)/100,
"0")))))))))))</f>
        <v>0</v>
      </c>
      <c r="M346" s="18" t="str">
        <f>IF($F346=TiltakstyperKostnadskalkyle!$B$5,($J346*TiltakstyperKostnadskalkyle!F$5)/100,
IF($F346=TiltakstyperKostnadskalkyle!$B$6,($J346*TiltakstyperKostnadskalkyle!F$6)/100,
IF($F346=TiltakstyperKostnadskalkyle!$B$7,($J346*TiltakstyperKostnadskalkyle!F$7)/100,
IF($F346=TiltakstyperKostnadskalkyle!$B$8,($J346*TiltakstyperKostnadskalkyle!F$8)/100,
IF($F346=TiltakstyperKostnadskalkyle!$B$9,($J346*TiltakstyperKostnadskalkyle!F$9)/100,
IF($F346=TiltakstyperKostnadskalkyle!$B$10,($J346*TiltakstyperKostnadskalkyle!F$10)/100,
IF($F346=TiltakstyperKostnadskalkyle!$B$11,($J346*TiltakstyperKostnadskalkyle!F$11)/100,
IF($F346=TiltakstyperKostnadskalkyle!$B$12,($J346*TiltakstyperKostnadskalkyle!F$12)/100,
IF($F346=TiltakstyperKostnadskalkyle!$B$13,($J346*TiltakstyperKostnadskalkyle!F$13)/100,
IF($F346=TiltakstyperKostnadskalkyle!$B$14,($J346*TiltakstyperKostnadskalkyle!F$14)/100,
IF($F346=TiltakstyperKostnadskalkyle!$B$15,($J346*TiltakstyperKostnadskalkyle!F$15)/100,
"0")))))))))))</f>
        <v>0</v>
      </c>
      <c r="N346" s="18" t="str">
        <f>IF($F346=TiltakstyperKostnadskalkyle!$B$5,($J346*TiltakstyperKostnadskalkyle!G$5)/100,
IF($F346=TiltakstyperKostnadskalkyle!$B$6,($J346*TiltakstyperKostnadskalkyle!G$6)/100,
IF($F346=TiltakstyperKostnadskalkyle!$B$7,($J346*TiltakstyperKostnadskalkyle!G$7)/100,
IF($F346=TiltakstyperKostnadskalkyle!$B$8,($J346*TiltakstyperKostnadskalkyle!G$8)/100,
IF($F346=TiltakstyperKostnadskalkyle!$B$9,($J346*TiltakstyperKostnadskalkyle!G$9)/100,
IF($F346=TiltakstyperKostnadskalkyle!$B$10,($J346*TiltakstyperKostnadskalkyle!G$10)/100,
IF($F346=TiltakstyperKostnadskalkyle!$B$11,($J346*TiltakstyperKostnadskalkyle!G$11)/100,
IF($F346=TiltakstyperKostnadskalkyle!$B$12,($J346*TiltakstyperKostnadskalkyle!G$12)/100,
IF($F346=TiltakstyperKostnadskalkyle!$B$13,($J346*TiltakstyperKostnadskalkyle!G$13)/100,
IF($F346=TiltakstyperKostnadskalkyle!$B$14,($J346*TiltakstyperKostnadskalkyle!G$14)/100,
IF($F346=TiltakstyperKostnadskalkyle!$B$15,($J346*TiltakstyperKostnadskalkyle!G$15)/100,
"0")))))))))))</f>
        <v>0</v>
      </c>
      <c r="O346" s="18" t="str">
        <f>IF($F346=TiltakstyperKostnadskalkyle!$B$5,($J346*TiltakstyperKostnadskalkyle!H$5)/100,
IF($F346=TiltakstyperKostnadskalkyle!$B$6,($J346*TiltakstyperKostnadskalkyle!H$6)/100,
IF($F346=TiltakstyperKostnadskalkyle!$B$7,($J346*TiltakstyperKostnadskalkyle!H$7)/100,
IF($F346=TiltakstyperKostnadskalkyle!$B$8,($J346*TiltakstyperKostnadskalkyle!H$8)/100,
IF($F346=TiltakstyperKostnadskalkyle!$B$9,($J346*TiltakstyperKostnadskalkyle!H$9)/100,
IF($F346=TiltakstyperKostnadskalkyle!$B$10,($J346*TiltakstyperKostnadskalkyle!H$10)/100,
IF($F346=TiltakstyperKostnadskalkyle!$B$11,($J346*TiltakstyperKostnadskalkyle!H$11)/100,
IF($F346=TiltakstyperKostnadskalkyle!$B$12,($J346*TiltakstyperKostnadskalkyle!H$12)/100,
IF($F346=TiltakstyperKostnadskalkyle!$B$13,($J346*TiltakstyperKostnadskalkyle!H$13)/100,
IF($F346=TiltakstyperKostnadskalkyle!$B$14,($J346*TiltakstyperKostnadskalkyle!H$14)/100,
IF($F346=TiltakstyperKostnadskalkyle!$B$15,($J346*TiltakstyperKostnadskalkyle!H$15)/100,
"0")))))))))))</f>
        <v>0</v>
      </c>
      <c r="P346" s="18" t="str">
        <f>IF($F346=TiltakstyperKostnadskalkyle!$B$5,($J346*TiltakstyperKostnadskalkyle!I$5)/100,
IF($F346=TiltakstyperKostnadskalkyle!$B$6,($J346*TiltakstyperKostnadskalkyle!I$6)/100,
IF($F346=TiltakstyperKostnadskalkyle!$B$7,($J346*TiltakstyperKostnadskalkyle!I$7)/100,
IF($F346=TiltakstyperKostnadskalkyle!$B$8,($J346*TiltakstyperKostnadskalkyle!I$8)/100,
IF($F346=TiltakstyperKostnadskalkyle!$B$9,($J346*TiltakstyperKostnadskalkyle!I$9)/100,
IF($F346=TiltakstyperKostnadskalkyle!$B$10,($J346*TiltakstyperKostnadskalkyle!I$10)/100,
IF($F346=TiltakstyperKostnadskalkyle!$B$11,($J346*TiltakstyperKostnadskalkyle!I$11)/100,
IF($F346=TiltakstyperKostnadskalkyle!$B$12,($J346*TiltakstyperKostnadskalkyle!I$12)/100,
IF($F346=TiltakstyperKostnadskalkyle!$B$13,($J346*TiltakstyperKostnadskalkyle!I$13)/100,
IF($F346=TiltakstyperKostnadskalkyle!$B$14,($J346*TiltakstyperKostnadskalkyle!I$14)/100,
IF($F346=TiltakstyperKostnadskalkyle!$B$15,($J346*TiltakstyperKostnadskalkyle!I$15)/100,
"0")))))))))))</f>
        <v>0</v>
      </c>
      <c r="Q346" s="18">
        <f t="shared" si="15"/>
        <v>0</v>
      </c>
      <c r="R346" s="18" t="str">
        <f>IF($F346=TiltakstyperKostnadskalkyle!$B$5,($J346*TiltakstyperKostnadskalkyle!K$5)/100,
IF($F346=TiltakstyperKostnadskalkyle!$B$6,($J346*TiltakstyperKostnadskalkyle!K$6)/100,
IF($F346=TiltakstyperKostnadskalkyle!$B$8,($J346*TiltakstyperKostnadskalkyle!K$8)/100,
IF($F346=TiltakstyperKostnadskalkyle!$B$9,($J346*TiltakstyperKostnadskalkyle!K$9)/100,
IF($F346=TiltakstyperKostnadskalkyle!$B$10,($J346*TiltakstyperKostnadskalkyle!K$10)/100,
IF($F346=TiltakstyperKostnadskalkyle!$B$11,($J346*TiltakstyperKostnadskalkyle!K$11)/100,
IF($F346=TiltakstyperKostnadskalkyle!$B$12,($J346*TiltakstyperKostnadskalkyle!K$12)/100,
IF($F346=TiltakstyperKostnadskalkyle!$B$13,($J346*TiltakstyperKostnadskalkyle!K$13)/100,
IF($F346=TiltakstyperKostnadskalkyle!$B$14,($J346*TiltakstyperKostnadskalkyle!K$14)/100,
"0")))))))))</f>
        <v>0</v>
      </c>
      <c r="S346" s="18">
        <f t="shared" si="16"/>
        <v>0</v>
      </c>
      <c r="T346" s="18" t="str">
        <f>IF($F346=TiltakstyperKostnadskalkyle!$B$5,($J346*TiltakstyperKostnadskalkyle!M$5)/100,
IF($F346=TiltakstyperKostnadskalkyle!$B$6,($J346*TiltakstyperKostnadskalkyle!M$6)/100,
IF($F346=TiltakstyperKostnadskalkyle!$B$7,($J346*TiltakstyperKostnadskalkyle!M$7)/100,
IF($F346=TiltakstyperKostnadskalkyle!$B$8,($J346*TiltakstyperKostnadskalkyle!M$8)/100,
IF($F346=TiltakstyperKostnadskalkyle!$B$9,($J346*TiltakstyperKostnadskalkyle!M$9)/100,
IF($F346=TiltakstyperKostnadskalkyle!$B$10,($J346*TiltakstyperKostnadskalkyle!M$10)/100,
IF($F346=TiltakstyperKostnadskalkyle!$B$11,($J346*TiltakstyperKostnadskalkyle!M$11)/100,
IF($F346=TiltakstyperKostnadskalkyle!$B$12,($J346*TiltakstyperKostnadskalkyle!M$12)/100,
IF($F346=TiltakstyperKostnadskalkyle!$B$13,($J346*TiltakstyperKostnadskalkyle!M$13)/100,
IF($F346=TiltakstyperKostnadskalkyle!$B$14,($J346*TiltakstyperKostnadskalkyle!M$14)/100,
IF($F346=TiltakstyperKostnadskalkyle!$B$15,($J346*TiltakstyperKostnadskalkyle!M$15)/100,
"0")))))))))))</f>
        <v>0</v>
      </c>
      <c r="U346" s="32"/>
      <c r="V346" s="32"/>
      <c r="W346" s="18" t="str">
        <f>IF($F346=TiltakstyperKostnadskalkyle!$B$5,($J346*TiltakstyperKostnadskalkyle!P$5)/100,
IF($F346=TiltakstyperKostnadskalkyle!$B$6,($J346*TiltakstyperKostnadskalkyle!P$6)/100,
IF($F346=TiltakstyperKostnadskalkyle!$B$7,($J346*TiltakstyperKostnadskalkyle!P$7)/100,
IF($F346=TiltakstyperKostnadskalkyle!$B$8,($J346*TiltakstyperKostnadskalkyle!P$8)/100,
IF($F346=TiltakstyperKostnadskalkyle!$B$9,($J346*TiltakstyperKostnadskalkyle!P$9)/100,
IF($F346=TiltakstyperKostnadskalkyle!$B$10,($J346*TiltakstyperKostnadskalkyle!P$10)/100,
IF($F346=TiltakstyperKostnadskalkyle!$B$11,($J346*TiltakstyperKostnadskalkyle!P$11)/100,
IF($F346=TiltakstyperKostnadskalkyle!$B$12,($J346*TiltakstyperKostnadskalkyle!P$12)/100,
IF($F346=TiltakstyperKostnadskalkyle!$B$13,($J346*TiltakstyperKostnadskalkyle!P$13)/100,
IF($F346=TiltakstyperKostnadskalkyle!$B$14,($J346*TiltakstyperKostnadskalkyle!P$14)/100,
IF($F346=TiltakstyperKostnadskalkyle!$B$15,($J346*TiltakstyperKostnadskalkyle!P$15)/100,
"0")))))))))))</f>
        <v>0</v>
      </c>
      <c r="Y346" s="223"/>
    </row>
    <row r="347" spans="2:25" ht="14.45" customHeight="1" x14ac:dyDescent="0.25">
      <c r="B347" s="20" t="s">
        <v>25</v>
      </c>
      <c r="C347" s="22"/>
      <c r="D347" s="22"/>
      <c r="E347" s="22"/>
      <c r="F347" s="39"/>
      <c r="G347" s="22"/>
      <c r="H347" s="23"/>
      <c r="I347" s="27"/>
      <c r="J347" s="18">
        <f>IF(F347=TiltakstyperKostnadskalkyle!$B$5,TiltakstyperKostnadskalkyle!$R$5*Handlingsplan!H347,
IF(F347=TiltakstyperKostnadskalkyle!$B$6,TiltakstyperKostnadskalkyle!$R$6*Handlingsplan!H347,
IF(F347=TiltakstyperKostnadskalkyle!$B$7,TiltakstyperKostnadskalkyle!$R$7*Handlingsplan!H347,
IF(F347=TiltakstyperKostnadskalkyle!$B$8,TiltakstyperKostnadskalkyle!$R$8*Handlingsplan!H347,
IF(F347=TiltakstyperKostnadskalkyle!$B$9,TiltakstyperKostnadskalkyle!$R$9*Handlingsplan!H347,
IF(F347=TiltakstyperKostnadskalkyle!$B$10,TiltakstyperKostnadskalkyle!$R$10*Handlingsplan!H347,
IF(F347=TiltakstyperKostnadskalkyle!$B$11,TiltakstyperKostnadskalkyle!$R$11*Handlingsplan!H347,
IF(F347=TiltakstyperKostnadskalkyle!$B$12,TiltakstyperKostnadskalkyle!$R$12*Handlingsplan!H347,
IF(F347=TiltakstyperKostnadskalkyle!$B$13,TiltakstyperKostnadskalkyle!$R$13*Handlingsplan!H347,
IF(F347=TiltakstyperKostnadskalkyle!$B$14,TiltakstyperKostnadskalkyle!$R$14*Handlingsplan!H347,
IF(F347=TiltakstyperKostnadskalkyle!$B$15,TiltakstyperKostnadskalkyle!$R$15*Handlingsplan!H347,
0)))))))))))</f>
        <v>0</v>
      </c>
      <c r="K347" s="18" t="str">
        <f>IF($F347=TiltakstyperKostnadskalkyle!$B$5,($J347*TiltakstyperKostnadskalkyle!D$5)/100,
IF($F347=TiltakstyperKostnadskalkyle!$B$6,($J347*TiltakstyperKostnadskalkyle!D$6)/100,
IF($F347=TiltakstyperKostnadskalkyle!$B$7,($J347*TiltakstyperKostnadskalkyle!D$7)/100,
IF($F347=TiltakstyperKostnadskalkyle!$B$8,($J347*TiltakstyperKostnadskalkyle!D$8)/100,
IF($F347=TiltakstyperKostnadskalkyle!$B$9,($J347*TiltakstyperKostnadskalkyle!D$9)/100,
IF($F347=TiltakstyperKostnadskalkyle!$B$10,($J347*TiltakstyperKostnadskalkyle!D$10)/100,
IF($F347=TiltakstyperKostnadskalkyle!$B$11,($J347*TiltakstyperKostnadskalkyle!D$11)/100,
IF($F347=TiltakstyperKostnadskalkyle!$B$12,($J347*TiltakstyperKostnadskalkyle!D$12)/100,
IF($F347=TiltakstyperKostnadskalkyle!$B$13,($J347*TiltakstyperKostnadskalkyle!D$13)/100,
IF($F347=TiltakstyperKostnadskalkyle!$B$14,($J347*TiltakstyperKostnadskalkyle!D$14)/100,
IF($F347=TiltakstyperKostnadskalkyle!$B$15,($J347*TiltakstyperKostnadskalkyle!D$15)/100,
"0")))))))))))</f>
        <v>0</v>
      </c>
      <c r="L347" s="18" t="str">
        <f>IF($F347=TiltakstyperKostnadskalkyle!$B$5,($J347*TiltakstyperKostnadskalkyle!E$5)/100,
IF($F347=TiltakstyperKostnadskalkyle!$B$6,($J347*TiltakstyperKostnadskalkyle!E$6)/100,
IF($F347=TiltakstyperKostnadskalkyle!$B$7,($J347*TiltakstyperKostnadskalkyle!E$7)/100,
IF($F347=TiltakstyperKostnadskalkyle!$B$8,($J347*TiltakstyperKostnadskalkyle!E$8)/100,
IF($F347=TiltakstyperKostnadskalkyle!$B$9,($J347*TiltakstyperKostnadskalkyle!E$9)/100,
IF($F347=TiltakstyperKostnadskalkyle!$B$10,($J347*TiltakstyperKostnadskalkyle!E$10)/100,
IF($F347=TiltakstyperKostnadskalkyle!$B$11,($J347*TiltakstyperKostnadskalkyle!E$11)/100,
IF($F347=TiltakstyperKostnadskalkyle!$B$12,($J347*TiltakstyperKostnadskalkyle!E$12)/100,
IF($F347=TiltakstyperKostnadskalkyle!$B$13,($J347*TiltakstyperKostnadskalkyle!E$13)/100,
IF($F347=TiltakstyperKostnadskalkyle!$B$14,($J347*TiltakstyperKostnadskalkyle!E$14)/100,
IF($F347=TiltakstyperKostnadskalkyle!$B$15,($J347*TiltakstyperKostnadskalkyle!E$15)/100,
"0")))))))))))</f>
        <v>0</v>
      </c>
      <c r="M347" s="18" t="str">
        <f>IF($F347=TiltakstyperKostnadskalkyle!$B$5,($J347*TiltakstyperKostnadskalkyle!F$5)/100,
IF($F347=TiltakstyperKostnadskalkyle!$B$6,($J347*TiltakstyperKostnadskalkyle!F$6)/100,
IF($F347=TiltakstyperKostnadskalkyle!$B$7,($J347*TiltakstyperKostnadskalkyle!F$7)/100,
IF($F347=TiltakstyperKostnadskalkyle!$B$8,($J347*TiltakstyperKostnadskalkyle!F$8)/100,
IF($F347=TiltakstyperKostnadskalkyle!$B$9,($J347*TiltakstyperKostnadskalkyle!F$9)/100,
IF($F347=TiltakstyperKostnadskalkyle!$B$10,($J347*TiltakstyperKostnadskalkyle!F$10)/100,
IF($F347=TiltakstyperKostnadskalkyle!$B$11,($J347*TiltakstyperKostnadskalkyle!F$11)/100,
IF($F347=TiltakstyperKostnadskalkyle!$B$12,($J347*TiltakstyperKostnadskalkyle!F$12)/100,
IF($F347=TiltakstyperKostnadskalkyle!$B$13,($J347*TiltakstyperKostnadskalkyle!F$13)/100,
IF($F347=TiltakstyperKostnadskalkyle!$B$14,($J347*TiltakstyperKostnadskalkyle!F$14)/100,
IF($F347=TiltakstyperKostnadskalkyle!$B$15,($J347*TiltakstyperKostnadskalkyle!F$15)/100,
"0")))))))))))</f>
        <v>0</v>
      </c>
      <c r="N347" s="18" t="str">
        <f>IF($F347=TiltakstyperKostnadskalkyle!$B$5,($J347*TiltakstyperKostnadskalkyle!G$5)/100,
IF($F347=TiltakstyperKostnadskalkyle!$B$6,($J347*TiltakstyperKostnadskalkyle!G$6)/100,
IF($F347=TiltakstyperKostnadskalkyle!$B$7,($J347*TiltakstyperKostnadskalkyle!G$7)/100,
IF($F347=TiltakstyperKostnadskalkyle!$B$8,($J347*TiltakstyperKostnadskalkyle!G$8)/100,
IF($F347=TiltakstyperKostnadskalkyle!$B$9,($J347*TiltakstyperKostnadskalkyle!G$9)/100,
IF($F347=TiltakstyperKostnadskalkyle!$B$10,($J347*TiltakstyperKostnadskalkyle!G$10)/100,
IF($F347=TiltakstyperKostnadskalkyle!$B$11,($J347*TiltakstyperKostnadskalkyle!G$11)/100,
IF($F347=TiltakstyperKostnadskalkyle!$B$12,($J347*TiltakstyperKostnadskalkyle!G$12)/100,
IF($F347=TiltakstyperKostnadskalkyle!$B$13,($J347*TiltakstyperKostnadskalkyle!G$13)/100,
IF($F347=TiltakstyperKostnadskalkyle!$B$14,($J347*TiltakstyperKostnadskalkyle!G$14)/100,
IF($F347=TiltakstyperKostnadskalkyle!$B$15,($J347*TiltakstyperKostnadskalkyle!G$15)/100,
"0")))))))))))</f>
        <v>0</v>
      </c>
      <c r="O347" s="18" t="str">
        <f>IF($F347=TiltakstyperKostnadskalkyle!$B$5,($J347*TiltakstyperKostnadskalkyle!H$5)/100,
IF($F347=TiltakstyperKostnadskalkyle!$B$6,($J347*TiltakstyperKostnadskalkyle!H$6)/100,
IF($F347=TiltakstyperKostnadskalkyle!$B$7,($J347*TiltakstyperKostnadskalkyle!H$7)/100,
IF($F347=TiltakstyperKostnadskalkyle!$B$8,($J347*TiltakstyperKostnadskalkyle!H$8)/100,
IF($F347=TiltakstyperKostnadskalkyle!$B$9,($J347*TiltakstyperKostnadskalkyle!H$9)/100,
IF($F347=TiltakstyperKostnadskalkyle!$B$10,($J347*TiltakstyperKostnadskalkyle!H$10)/100,
IF($F347=TiltakstyperKostnadskalkyle!$B$11,($J347*TiltakstyperKostnadskalkyle!H$11)/100,
IF($F347=TiltakstyperKostnadskalkyle!$B$12,($J347*TiltakstyperKostnadskalkyle!H$12)/100,
IF($F347=TiltakstyperKostnadskalkyle!$B$13,($J347*TiltakstyperKostnadskalkyle!H$13)/100,
IF($F347=TiltakstyperKostnadskalkyle!$B$14,($J347*TiltakstyperKostnadskalkyle!H$14)/100,
IF($F347=TiltakstyperKostnadskalkyle!$B$15,($J347*TiltakstyperKostnadskalkyle!H$15)/100,
"0")))))))))))</f>
        <v>0</v>
      </c>
      <c r="P347" s="18" t="str">
        <f>IF($F347=TiltakstyperKostnadskalkyle!$B$5,($J347*TiltakstyperKostnadskalkyle!I$5)/100,
IF($F347=TiltakstyperKostnadskalkyle!$B$6,($J347*TiltakstyperKostnadskalkyle!I$6)/100,
IF($F347=TiltakstyperKostnadskalkyle!$B$7,($J347*TiltakstyperKostnadskalkyle!I$7)/100,
IF($F347=TiltakstyperKostnadskalkyle!$B$8,($J347*TiltakstyperKostnadskalkyle!I$8)/100,
IF($F347=TiltakstyperKostnadskalkyle!$B$9,($J347*TiltakstyperKostnadskalkyle!I$9)/100,
IF($F347=TiltakstyperKostnadskalkyle!$B$10,($J347*TiltakstyperKostnadskalkyle!I$10)/100,
IF($F347=TiltakstyperKostnadskalkyle!$B$11,($J347*TiltakstyperKostnadskalkyle!I$11)/100,
IF($F347=TiltakstyperKostnadskalkyle!$B$12,($J347*TiltakstyperKostnadskalkyle!I$12)/100,
IF($F347=TiltakstyperKostnadskalkyle!$B$13,($J347*TiltakstyperKostnadskalkyle!I$13)/100,
IF($F347=TiltakstyperKostnadskalkyle!$B$14,($J347*TiltakstyperKostnadskalkyle!I$14)/100,
IF($F347=TiltakstyperKostnadskalkyle!$B$15,($J347*TiltakstyperKostnadskalkyle!I$15)/100,
"0")))))))))))</f>
        <v>0</v>
      </c>
      <c r="Q347" s="18">
        <f t="shared" si="15"/>
        <v>0</v>
      </c>
      <c r="R347" s="18" t="str">
        <f>IF($F347=TiltakstyperKostnadskalkyle!$B$5,($J347*TiltakstyperKostnadskalkyle!K$5)/100,
IF($F347=TiltakstyperKostnadskalkyle!$B$6,($J347*TiltakstyperKostnadskalkyle!K$6)/100,
IF($F347=TiltakstyperKostnadskalkyle!$B$8,($J347*TiltakstyperKostnadskalkyle!K$8)/100,
IF($F347=TiltakstyperKostnadskalkyle!$B$9,($J347*TiltakstyperKostnadskalkyle!K$9)/100,
IF($F347=TiltakstyperKostnadskalkyle!$B$10,($J347*TiltakstyperKostnadskalkyle!K$10)/100,
IF($F347=TiltakstyperKostnadskalkyle!$B$11,($J347*TiltakstyperKostnadskalkyle!K$11)/100,
IF($F347=TiltakstyperKostnadskalkyle!$B$12,($J347*TiltakstyperKostnadskalkyle!K$12)/100,
IF($F347=TiltakstyperKostnadskalkyle!$B$13,($J347*TiltakstyperKostnadskalkyle!K$13)/100,
IF($F347=TiltakstyperKostnadskalkyle!$B$14,($J347*TiltakstyperKostnadskalkyle!K$14)/100,
"0")))))))))</f>
        <v>0</v>
      </c>
      <c r="S347" s="18">
        <f t="shared" si="16"/>
        <v>0</v>
      </c>
      <c r="T347" s="18" t="str">
        <f>IF($F347=TiltakstyperKostnadskalkyle!$B$5,($J347*TiltakstyperKostnadskalkyle!M$5)/100,
IF($F347=TiltakstyperKostnadskalkyle!$B$6,($J347*TiltakstyperKostnadskalkyle!M$6)/100,
IF($F347=TiltakstyperKostnadskalkyle!$B$7,($J347*TiltakstyperKostnadskalkyle!M$7)/100,
IF($F347=TiltakstyperKostnadskalkyle!$B$8,($J347*TiltakstyperKostnadskalkyle!M$8)/100,
IF($F347=TiltakstyperKostnadskalkyle!$B$9,($J347*TiltakstyperKostnadskalkyle!M$9)/100,
IF($F347=TiltakstyperKostnadskalkyle!$B$10,($J347*TiltakstyperKostnadskalkyle!M$10)/100,
IF($F347=TiltakstyperKostnadskalkyle!$B$11,($J347*TiltakstyperKostnadskalkyle!M$11)/100,
IF($F347=TiltakstyperKostnadskalkyle!$B$12,($J347*TiltakstyperKostnadskalkyle!M$12)/100,
IF($F347=TiltakstyperKostnadskalkyle!$B$13,($J347*TiltakstyperKostnadskalkyle!M$13)/100,
IF($F347=TiltakstyperKostnadskalkyle!$B$14,($J347*TiltakstyperKostnadskalkyle!M$14)/100,
IF($F347=TiltakstyperKostnadskalkyle!$B$15,($J347*TiltakstyperKostnadskalkyle!M$15)/100,
"0")))))))))))</f>
        <v>0</v>
      </c>
      <c r="U347" s="32"/>
      <c r="V347" s="32"/>
      <c r="W347" s="18" t="str">
        <f>IF($F347=TiltakstyperKostnadskalkyle!$B$5,($J347*TiltakstyperKostnadskalkyle!P$5)/100,
IF($F347=TiltakstyperKostnadskalkyle!$B$6,($J347*TiltakstyperKostnadskalkyle!P$6)/100,
IF($F347=TiltakstyperKostnadskalkyle!$B$7,($J347*TiltakstyperKostnadskalkyle!P$7)/100,
IF($F347=TiltakstyperKostnadskalkyle!$B$8,($J347*TiltakstyperKostnadskalkyle!P$8)/100,
IF($F347=TiltakstyperKostnadskalkyle!$B$9,($J347*TiltakstyperKostnadskalkyle!P$9)/100,
IF($F347=TiltakstyperKostnadskalkyle!$B$10,($J347*TiltakstyperKostnadskalkyle!P$10)/100,
IF($F347=TiltakstyperKostnadskalkyle!$B$11,($J347*TiltakstyperKostnadskalkyle!P$11)/100,
IF($F347=TiltakstyperKostnadskalkyle!$B$12,($J347*TiltakstyperKostnadskalkyle!P$12)/100,
IF($F347=TiltakstyperKostnadskalkyle!$B$13,($J347*TiltakstyperKostnadskalkyle!P$13)/100,
IF($F347=TiltakstyperKostnadskalkyle!$B$14,($J347*TiltakstyperKostnadskalkyle!P$14)/100,
IF($F347=TiltakstyperKostnadskalkyle!$B$15,($J347*TiltakstyperKostnadskalkyle!P$15)/100,
"0")))))))))))</f>
        <v>0</v>
      </c>
      <c r="Y347" s="223"/>
    </row>
    <row r="348" spans="2:25" ht="14.45" customHeight="1" x14ac:dyDescent="0.25">
      <c r="B348" s="20" t="s">
        <v>25</v>
      </c>
      <c r="C348" s="22"/>
      <c r="D348" s="22"/>
      <c r="E348" s="22"/>
      <c r="F348" s="39"/>
      <c r="G348" s="22"/>
      <c r="H348" s="23"/>
      <c r="I348" s="27"/>
      <c r="J348" s="18">
        <f>IF(F348=TiltakstyperKostnadskalkyle!$B$5,TiltakstyperKostnadskalkyle!$R$5*Handlingsplan!H348,
IF(F348=TiltakstyperKostnadskalkyle!$B$6,TiltakstyperKostnadskalkyle!$R$6*Handlingsplan!H348,
IF(F348=TiltakstyperKostnadskalkyle!$B$7,TiltakstyperKostnadskalkyle!$R$7*Handlingsplan!H348,
IF(F348=TiltakstyperKostnadskalkyle!$B$8,TiltakstyperKostnadskalkyle!$R$8*Handlingsplan!H348,
IF(F348=TiltakstyperKostnadskalkyle!$B$9,TiltakstyperKostnadskalkyle!$R$9*Handlingsplan!H348,
IF(F348=TiltakstyperKostnadskalkyle!$B$10,TiltakstyperKostnadskalkyle!$R$10*Handlingsplan!H348,
IF(F348=TiltakstyperKostnadskalkyle!$B$11,TiltakstyperKostnadskalkyle!$R$11*Handlingsplan!H348,
IF(F348=TiltakstyperKostnadskalkyle!$B$12,TiltakstyperKostnadskalkyle!$R$12*Handlingsplan!H348,
IF(F348=TiltakstyperKostnadskalkyle!$B$13,TiltakstyperKostnadskalkyle!$R$13*Handlingsplan!H348,
IF(F348=TiltakstyperKostnadskalkyle!$B$14,TiltakstyperKostnadskalkyle!$R$14*Handlingsplan!H348,
IF(F348=TiltakstyperKostnadskalkyle!$B$15,TiltakstyperKostnadskalkyle!$R$15*Handlingsplan!H348,
0)))))))))))</f>
        <v>0</v>
      </c>
      <c r="K348" s="18" t="str">
        <f>IF($F348=TiltakstyperKostnadskalkyle!$B$5,($J348*TiltakstyperKostnadskalkyle!D$5)/100,
IF($F348=TiltakstyperKostnadskalkyle!$B$6,($J348*TiltakstyperKostnadskalkyle!D$6)/100,
IF($F348=TiltakstyperKostnadskalkyle!$B$7,($J348*TiltakstyperKostnadskalkyle!D$7)/100,
IF($F348=TiltakstyperKostnadskalkyle!$B$8,($J348*TiltakstyperKostnadskalkyle!D$8)/100,
IF($F348=TiltakstyperKostnadskalkyle!$B$9,($J348*TiltakstyperKostnadskalkyle!D$9)/100,
IF($F348=TiltakstyperKostnadskalkyle!$B$10,($J348*TiltakstyperKostnadskalkyle!D$10)/100,
IF($F348=TiltakstyperKostnadskalkyle!$B$11,($J348*TiltakstyperKostnadskalkyle!D$11)/100,
IF($F348=TiltakstyperKostnadskalkyle!$B$12,($J348*TiltakstyperKostnadskalkyle!D$12)/100,
IF($F348=TiltakstyperKostnadskalkyle!$B$13,($J348*TiltakstyperKostnadskalkyle!D$13)/100,
IF($F348=TiltakstyperKostnadskalkyle!$B$14,($J348*TiltakstyperKostnadskalkyle!D$14)/100,
IF($F348=TiltakstyperKostnadskalkyle!$B$15,($J348*TiltakstyperKostnadskalkyle!D$15)/100,
"0")))))))))))</f>
        <v>0</v>
      </c>
      <c r="L348" s="18" t="str">
        <f>IF($F348=TiltakstyperKostnadskalkyle!$B$5,($J348*TiltakstyperKostnadskalkyle!E$5)/100,
IF($F348=TiltakstyperKostnadskalkyle!$B$6,($J348*TiltakstyperKostnadskalkyle!E$6)/100,
IF($F348=TiltakstyperKostnadskalkyle!$B$7,($J348*TiltakstyperKostnadskalkyle!E$7)/100,
IF($F348=TiltakstyperKostnadskalkyle!$B$8,($J348*TiltakstyperKostnadskalkyle!E$8)/100,
IF($F348=TiltakstyperKostnadskalkyle!$B$9,($J348*TiltakstyperKostnadskalkyle!E$9)/100,
IF($F348=TiltakstyperKostnadskalkyle!$B$10,($J348*TiltakstyperKostnadskalkyle!E$10)/100,
IF($F348=TiltakstyperKostnadskalkyle!$B$11,($J348*TiltakstyperKostnadskalkyle!E$11)/100,
IF($F348=TiltakstyperKostnadskalkyle!$B$12,($J348*TiltakstyperKostnadskalkyle!E$12)/100,
IF($F348=TiltakstyperKostnadskalkyle!$B$13,($J348*TiltakstyperKostnadskalkyle!E$13)/100,
IF($F348=TiltakstyperKostnadskalkyle!$B$14,($J348*TiltakstyperKostnadskalkyle!E$14)/100,
IF($F348=TiltakstyperKostnadskalkyle!$B$15,($J348*TiltakstyperKostnadskalkyle!E$15)/100,
"0")))))))))))</f>
        <v>0</v>
      </c>
      <c r="M348" s="18" t="str">
        <f>IF($F348=TiltakstyperKostnadskalkyle!$B$5,($J348*TiltakstyperKostnadskalkyle!F$5)/100,
IF($F348=TiltakstyperKostnadskalkyle!$B$6,($J348*TiltakstyperKostnadskalkyle!F$6)/100,
IF($F348=TiltakstyperKostnadskalkyle!$B$7,($J348*TiltakstyperKostnadskalkyle!F$7)/100,
IF($F348=TiltakstyperKostnadskalkyle!$B$8,($J348*TiltakstyperKostnadskalkyle!F$8)/100,
IF($F348=TiltakstyperKostnadskalkyle!$B$9,($J348*TiltakstyperKostnadskalkyle!F$9)/100,
IF($F348=TiltakstyperKostnadskalkyle!$B$10,($J348*TiltakstyperKostnadskalkyle!F$10)/100,
IF($F348=TiltakstyperKostnadskalkyle!$B$11,($J348*TiltakstyperKostnadskalkyle!F$11)/100,
IF($F348=TiltakstyperKostnadskalkyle!$B$12,($J348*TiltakstyperKostnadskalkyle!F$12)/100,
IF($F348=TiltakstyperKostnadskalkyle!$B$13,($J348*TiltakstyperKostnadskalkyle!F$13)/100,
IF($F348=TiltakstyperKostnadskalkyle!$B$14,($J348*TiltakstyperKostnadskalkyle!F$14)/100,
IF($F348=TiltakstyperKostnadskalkyle!$B$15,($J348*TiltakstyperKostnadskalkyle!F$15)/100,
"0")))))))))))</f>
        <v>0</v>
      </c>
      <c r="N348" s="18" t="str">
        <f>IF($F348=TiltakstyperKostnadskalkyle!$B$5,($J348*TiltakstyperKostnadskalkyle!G$5)/100,
IF($F348=TiltakstyperKostnadskalkyle!$B$6,($J348*TiltakstyperKostnadskalkyle!G$6)/100,
IF($F348=TiltakstyperKostnadskalkyle!$B$7,($J348*TiltakstyperKostnadskalkyle!G$7)/100,
IF($F348=TiltakstyperKostnadskalkyle!$B$8,($J348*TiltakstyperKostnadskalkyle!G$8)/100,
IF($F348=TiltakstyperKostnadskalkyle!$B$9,($J348*TiltakstyperKostnadskalkyle!G$9)/100,
IF($F348=TiltakstyperKostnadskalkyle!$B$10,($J348*TiltakstyperKostnadskalkyle!G$10)/100,
IF($F348=TiltakstyperKostnadskalkyle!$B$11,($J348*TiltakstyperKostnadskalkyle!G$11)/100,
IF($F348=TiltakstyperKostnadskalkyle!$B$12,($J348*TiltakstyperKostnadskalkyle!G$12)/100,
IF($F348=TiltakstyperKostnadskalkyle!$B$13,($J348*TiltakstyperKostnadskalkyle!G$13)/100,
IF($F348=TiltakstyperKostnadskalkyle!$B$14,($J348*TiltakstyperKostnadskalkyle!G$14)/100,
IF($F348=TiltakstyperKostnadskalkyle!$B$15,($J348*TiltakstyperKostnadskalkyle!G$15)/100,
"0")))))))))))</f>
        <v>0</v>
      </c>
      <c r="O348" s="18" t="str">
        <f>IF($F348=TiltakstyperKostnadskalkyle!$B$5,($J348*TiltakstyperKostnadskalkyle!H$5)/100,
IF($F348=TiltakstyperKostnadskalkyle!$B$6,($J348*TiltakstyperKostnadskalkyle!H$6)/100,
IF($F348=TiltakstyperKostnadskalkyle!$B$7,($J348*TiltakstyperKostnadskalkyle!H$7)/100,
IF($F348=TiltakstyperKostnadskalkyle!$B$8,($J348*TiltakstyperKostnadskalkyle!H$8)/100,
IF($F348=TiltakstyperKostnadskalkyle!$B$9,($J348*TiltakstyperKostnadskalkyle!H$9)/100,
IF($F348=TiltakstyperKostnadskalkyle!$B$10,($J348*TiltakstyperKostnadskalkyle!H$10)/100,
IF($F348=TiltakstyperKostnadskalkyle!$B$11,($J348*TiltakstyperKostnadskalkyle!H$11)/100,
IF($F348=TiltakstyperKostnadskalkyle!$B$12,($J348*TiltakstyperKostnadskalkyle!H$12)/100,
IF($F348=TiltakstyperKostnadskalkyle!$B$13,($J348*TiltakstyperKostnadskalkyle!H$13)/100,
IF($F348=TiltakstyperKostnadskalkyle!$B$14,($J348*TiltakstyperKostnadskalkyle!H$14)/100,
IF($F348=TiltakstyperKostnadskalkyle!$B$15,($J348*TiltakstyperKostnadskalkyle!H$15)/100,
"0")))))))))))</f>
        <v>0</v>
      </c>
      <c r="P348" s="18" t="str">
        <f>IF($F348=TiltakstyperKostnadskalkyle!$B$5,($J348*TiltakstyperKostnadskalkyle!I$5)/100,
IF($F348=TiltakstyperKostnadskalkyle!$B$6,($J348*TiltakstyperKostnadskalkyle!I$6)/100,
IF($F348=TiltakstyperKostnadskalkyle!$B$7,($J348*TiltakstyperKostnadskalkyle!I$7)/100,
IF($F348=TiltakstyperKostnadskalkyle!$B$8,($J348*TiltakstyperKostnadskalkyle!I$8)/100,
IF($F348=TiltakstyperKostnadskalkyle!$B$9,($J348*TiltakstyperKostnadskalkyle!I$9)/100,
IF($F348=TiltakstyperKostnadskalkyle!$B$10,($J348*TiltakstyperKostnadskalkyle!I$10)/100,
IF($F348=TiltakstyperKostnadskalkyle!$B$11,($J348*TiltakstyperKostnadskalkyle!I$11)/100,
IF($F348=TiltakstyperKostnadskalkyle!$B$12,($J348*TiltakstyperKostnadskalkyle!I$12)/100,
IF($F348=TiltakstyperKostnadskalkyle!$B$13,($J348*TiltakstyperKostnadskalkyle!I$13)/100,
IF($F348=TiltakstyperKostnadskalkyle!$B$14,($J348*TiltakstyperKostnadskalkyle!I$14)/100,
IF($F348=TiltakstyperKostnadskalkyle!$B$15,($J348*TiltakstyperKostnadskalkyle!I$15)/100,
"0")))))))))))</f>
        <v>0</v>
      </c>
      <c r="Q348" s="18">
        <f t="shared" si="15"/>
        <v>0</v>
      </c>
      <c r="R348" s="18" t="str">
        <f>IF($F348=TiltakstyperKostnadskalkyle!$B$5,($J348*TiltakstyperKostnadskalkyle!K$5)/100,
IF($F348=TiltakstyperKostnadskalkyle!$B$6,($J348*TiltakstyperKostnadskalkyle!K$6)/100,
IF($F348=TiltakstyperKostnadskalkyle!$B$8,($J348*TiltakstyperKostnadskalkyle!K$8)/100,
IF($F348=TiltakstyperKostnadskalkyle!$B$9,($J348*TiltakstyperKostnadskalkyle!K$9)/100,
IF($F348=TiltakstyperKostnadskalkyle!$B$10,($J348*TiltakstyperKostnadskalkyle!K$10)/100,
IF($F348=TiltakstyperKostnadskalkyle!$B$11,($J348*TiltakstyperKostnadskalkyle!K$11)/100,
IF($F348=TiltakstyperKostnadskalkyle!$B$12,($J348*TiltakstyperKostnadskalkyle!K$12)/100,
IF($F348=TiltakstyperKostnadskalkyle!$B$13,($J348*TiltakstyperKostnadskalkyle!K$13)/100,
IF($F348=TiltakstyperKostnadskalkyle!$B$14,($J348*TiltakstyperKostnadskalkyle!K$14)/100,
"0")))))))))</f>
        <v>0</v>
      </c>
      <c r="S348" s="18">
        <f t="shared" si="16"/>
        <v>0</v>
      </c>
      <c r="T348" s="18" t="str">
        <f>IF($F348=TiltakstyperKostnadskalkyle!$B$5,($J348*TiltakstyperKostnadskalkyle!M$5)/100,
IF($F348=TiltakstyperKostnadskalkyle!$B$6,($J348*TiltakstyperKostnadskalkyle!M$6)/100,
IF($F348=TiltakstyperKostnadskalkyle!$B$7,($J348*TiltakstyperKostnadskalkyle!M$7)/100,
IF($F348=TiltakstyperKostnadskalkyle!$B$8,($J348*TiltakstyperKostnadskalkyle!M$8)/100,
IF($F348=TiltakstyperKostnadskalkyle!$B$9,($J348*TiltakstyperKostnadskalkyle!M$9)/100,
IF($F348=TiltakstyperKostnadskalkyle!$B$10,($J348*TiltakstyperKostnadskalkyle!M$10)/100,
IF($F348=TiltakstyperKostnadskalkyle!$B$11,($J348*TiltakstyperKostnadskalkyle!M$11)/100,
IF($F348=TiltakstyperKostnadskalkyle!$B$12,($J348*TiltakstyperKostnadskalkyle!M$12)/100,
IF($F348=TiltakstyperKostnadskalkyle!$B$13,($J348*TiltakstyperKostnadskalkyle!M$13)/100,
IF($F348=TiltakstyperKostnadskalkyle!$B$14,($J348*TiltakstyperKostnadskalkyle!M$14)/100,
IF($F348=TiltakstyperKostnadskalkyle!$B$15,($J348*TiltakstyperKostnadskalkyle!M$15)/100,
"0")))))))))))</f>
        <v>0</v>
      </c>
      <c r="U348" s="32"/>
      <c r="V348" s="32"/>
      <c r="W348" s="18" t="str">
        <f>IF($F348=TiltakstyperKostnadskalkyle!$B$5,($J348*TiltakstyperKostnadskalkyle!P$5)/100,
IF($F348=TiltakstyperKostnadskalkyle!$B$6,($J348*TiltakstyperKostnadskalkyle!P$6)/100,
IF($F348=TiltakstyperKostnadskalkyle!$B$7,($J348*TiltakstyperKostnadskalkyle!P$7)/100,
IF($F348=TiltakstyperKostnadskalkyle!$B$8,($J348*TiltakstyperKostnadskalkyle!P$8)/100,
IF($F348=TiltakstyperKostnadskalkyle!$B$9,($J348*TiltakstyperKostnadskalkyle!P$9)/100,
IF($F348=TiltakstyperKostnadskalkyle!$B$10,($J348*TiltakstyperKostnadskalkyle!P$10)/100,
IF($F348=TiltakstyperKostnadskalkyle!$B$11,($J348*TiltakstyperKostnadskalkyle!P$11)/100,
IF($F348=TiltakstyperKostnadskalkyle!$B$12,($J348*TiltakstyperKostnadskalkyle!P$12)/100,
IF($F348=TiltakstyperKostnadskalkyle!$B$13,($J348*TiltakstyperKostnadskalkyle!P$13)/100,
IF($F348=TiltakstyperKostnadskalkyle!$B$14,($J348*TiltakstyperKostnadskalkyle!P$14)/100,
IF($F348=TiltakstyperKostnadskalkyle!$B$15,($J348*TiltakstyperKostnadskalkyle!P$15)/100,
"0")))))))))))</f>
        <v>0</v>
      </c>
      <c r="Y348" s="223"/>
    </row>
    <row r="349" spans="2:25" ht="14.45" customHeight="1" x14ac:dyDescent="0.25">
      <c r="B349" s="20" t="s">
        <v>25</v>
      </c>
      <c r="C349" s="22"/>
      <c r="D349" s="22"/>
      <c r="E349" s="22"/>
      <c r="F349" s="39"/>
      <c r="G349" s="22"/>
      <c r="H349" s="23"/>
      <c r="I349" s="27"/>
      <c r="J349" s="18">
        <f>IF(F349=TiltakstyperKostnadskalkyle!$B$5,TiltakstyperKostnadskalkyle!$R$5*Handlingsplan!H349,
IF(F349=TiltakstyperKostnadskalkyle!$B$6,TiltakstyperKostnadskalkyle!$R$6*Handlingsplan!H349,
IF(F349=TiltakstyperKostnadskalkyle!$B$7,TiltakstyperKostnadskalkyle!$R$7*Handlingsplan!H349,
IF(F349=TiltakstyperKostnadskalkyle!$B$8,TiltakstyperKostnadskalkyle!$R$8*Handlingsplan!H349,
IF(F349=TiltakstyperKostnadskalkyle!$B$9,TiltakstyperKostnadskalkyle!$R$9*Handlingsplan!H349,
IF(F349=TiltakstyperKostnadskalkyle!$B$10,TiltakstyperKostnadskalkyle!$R$10*Handlingsplan!H349,
IF(F349=TiltakstyperKostnadskalkyle!$B$11,TiltakstyperKostnadskalkyle!$R$11*Handlingsplan!H349,
IF(F349=TiltakstyperKostnadskalkyle!$B$12,TiltakstyperKostnadskalkyle!$R$12*Handlingsplan!H349,
IF(F349=TiltakstyperKostnadskalkyle!$B$13,TiltakstyperKostnadskalkyle!$R$13*Handlingsplan!H349,
IF(F349=TiltakstyperKostnadskalkyle!$B$14,TiltakstyperKostnadskalkyle!$R$14*Handlingsplan!H349,
IF(F349=TiltakstyperKostnadskalkyle!$B$15,TiltakstyperKostnadskalkyle!$R$15*Handlingsplan!H349,
0)))))))))))</f>
        <v>0</v>
      </c>
      <c r="K349" s="18" t="str">
        <f>IF($F349=TiltakstyperKostnadskalkyle!$B$5,($J349*TiltakstyperKostnadskalkyle!D$5)/100,
IF($F349=TiltakstyperKostnadskalkyle!$B$6,($J349*TiltakstyperKostnadskalkyle!D$6)/100,
IF($F349=TiltakstyperKostnadskalkyle!$B$7,($J349*TiltakstyperKostnadskalkyle!D$7)/100,
IF($F349=TiltakstyperKostnadskalkyle!$B$8,($J349*TiltakstyperKostnadskalkyle!D$8)/100,
IF($F349=TiltakstyperKostnadskalkyle!$B$9,($J349*TiltakstyperKostnadskalkyle!D$9)/100,
IF($F349=TiltakstyperKostnadskalkyle!$B$10,($J349*TiltakstyperKostnadskalkyle!D$10)/100,
IF($F349=TiltakstyperKostnadskalkyle!$B$11,($J349*TiltakstyperKostnadskalkyle!D$11)/100,
IF($F349=TiltakstyperKostnadskalkyle!$B$12,($J349*TiltakstyperKostnadskalkyle!D$12)/100,
IF($F349=TiltakstyperKostnadskalkyle!$B$13,($J349*TiltakstyperKostnadskalkyle!D$13)/100,
IF($F349=TiltakstyperKostnadskalkyle!$B$14,($J349*TiltakstyperKostnadskalkyle!D$14)/100,
IF($F349=TiltakstyperKostnadskalkyle!$B$15,($J349*TiltakstyperKostnadskalkyle!D$15)/100,
"0")))))))))))</f>
        <v>0</v>
      </c>
      <c r="L349" s="18" t="str">
        <f>IF($F349=TiltakstyperKostnadskalkyle!$B$5,($J349*TiltakstyperKostnadskalkyle!E$5)/100,
IF($F349=TiltakstyperKostnadskalkyle!$B$6,($J349*TiltakstyperKostnadskalkyle!E$6)/100,
IF($F349=TiltakstyperKostnadskalkyle!$B$7,($J349*TiltakstyperKostnadskalkyle!E$7)/100,
IF($F349=TiltakstyperKostnadskalkyle!$B$8,($J349*TiltakstyperKostnadskalkyle!E$8)/100,
IF($F349=TiltakstyperKostnadskalkyle!$B$9,($J349*TiltakstyperKostnadskalkyle!E$9)/100,
IF($F349=TiltakstyperKostnadskalkyle!$B$10,($J349*TiltakstyperKostnadskalkyle!E$10)/100,
IF($F349=TiltakstyperKostnadskalkyle!$B$11,($J349*TiltakstyperKostnadskalkyle!E$11)/100,
IF($F349=TiltakstyperKostnadskalkyle!$B$12,($J349*TiltakstyperKostnadskalkyle!E$12)/100,
IF($F349=TiltakstyperKostnadskalkyle!$B$13,($J349*TiltakstyperKostnadskalkyle!E$13)/100,
IF($F349=TiltakstyperKostnadskalkyle!$B$14,($J349*TiltakstyperKostnadskalkyle!E$14)/100,
IF($F349=TiltakstyperKostnadskalkyle!$B$15,($J349*TiltakstyperKostnadskalkyle!E$15)/100,
"0")))))))))))</f>
        <v>0</v>
      </c>
      <c r="M349" s="18" t="str">
        <f>IF($F349=TiltakstyperKostnadskalkyle!$B$5,($J349*TiltakstyperKostnadskalkyle!F$5)/100,
IF($F349=TiltakstyperKostnadskalkyle!$B$6,($J349*TiltakstyperKostnadskalkyle!F$6)/100,
IF($F349=TiltakstyperKostnadskalkyle!$B$7,($J349*TiltakstyperKostnadskalkyle!F$7)/100,
IF($F349=TiltakstyperKostnadskalkyle!$B$8,($J349*TiltakstyperKostnadskalkyle!F$8)/100,
IF($F349=TiltakstyperKostnadskalkyle!$B$9,($J349*TiltakstyperKostnadskalkyle!F$9)/100,
IF($F349=TiltakstyperKostnadskalkyle!$B$10,($J349*TiltakstyperKostnadskalkyle!F$10)/100,
IF($F349=TiltakstyperKostnadskalkyle!$B$11,($J349*TiltakstyperKostnadskalkyle!F$11)/100,
IF($F349=TiltakstyperKostnadskalkyle!$B$12,($J349*TiltakstyperKostnadskalkyle!F$12)/100,
IF($F349=TiltakstyperKostnadskalkyle!$B$13,($J349*TiltakstyperKostnadskalkyle!F$13)/100,
IF($F349=TiltakstyperKostnadskalkyle!$B$14,($J349*TiltakstyperKostnadskalkyle!F$14)/100,
IF($F349=TiltakstyperKostnadskalkyle!$B$15,($J349*TiltakstyperKostnadskalkyle!F$15)/100,
"0")))))))))))</f>
        <v>0</v>
      </c>
      <c r="N349" s="18" t="str">
        <f>IF($F349=TiltakstyperKostnadskalkyle!$B$5,($J349*TiltakstyperKostnadskalkyle!G$5)/100,
IF($F349=TiltakstyperKostnadskalkyle!$B$6,($J349*TiltakstyperKostnadskalkyle!G$6)/100,
IF($F349=TiltakstyperKostnadskalkyle!$B$7,($J349*TiltakstyperKostnadskalkyle!G$7)/100,
IF($F349=TiltakstyperKostnadskalkyle!$B$8,($J349*TiltakstyperKostnadskalkyle!G$8)/100,
IF($F349=TiltakstyperKostnadskalkyle!$B$9,($J349*TiltakstyperKostnadskalkyle!G$9)/100,
IF($F349=TiltakstyperKostnadskalkyle!$B$10,($J349*TiltakstyperKostnadskalkyle!G$10)/100,
IF($F349=TiltakstyperKostnadskalkyle!$B$11,($J349*TiltakstyperKostnadskalkyle!G$11)/100,
IF($F349=TiltakstyperKostnadskalkyle!$B$12,($J349*TiltakstyperKostnadskalkyle!G$12)/100,
IF($F349=TiltakstyperKostnadskalkyle!$B$13,($J349*TiltakstyperKostnadskalkyle!G$13)/100,
IF($F349=TiltakstyperKostnadskalkyle!$B$14,($J349*TiltakstyperKostnadskalkyle!G$14)/100,
IF($F349=TiltakstyperKostnadskalkyle!$B$15,($J349*TiltakstyperKostnadskalkyle!G$15)/100,
"0")))))))))))</f>
        <v>0</v>
      </c>
      <c r="O349" s="18" t="str">
        <f>IF($F349=TiltakstyperKostnadskalkyle!$B$5,($J349*TiltakstyperKostnadskalkyle!H$5)/100,
IF($F349=TiltakstyperKostnadskalkyle!$B$6,($J349*TiltakstyperKostnadskalkyle!H$6)/100,
IF($F349=TiltakstyperKostnadskalkyle!$B$7,($J349*TiltakstyperKostnadskalkyle!H$7)/100,
IF($F349=TiltakstyperKostnadskalkyle!$B$8,($J349*TiltakstyperKostnadskalkyle!H$8)/100,
IF($F349=TiltakstyperKostnadskalkyle!$B$9,($J349*TiltakstyperKostnadskalkyle!H$9)/100,
IF($F349=TiltakstyperKostnadskalkyle!$B$10,($J349*TiltakstyperKostnadskalkyle!H$10)/100,
IF($F349=TiltakstyperKostnadskalkyle!$B$11,($J349*TiltakstyperKostnadskalkyle!H$11)/100,
IF($F349=TiltakstyperKostnadskalkyle!$B$12,($J349*TiltakstyperKostnadskalkyle!H$12)/100,
IF($F349=TiltakstyperKostnadskalkyle!$B$13,($J349*TiltakstyperKostnadskalkyle!H$13)/100,
IF($F349=TiltakstyperKostnadskalkyle!$B$14,($J349*TiltakstyperKostnadskalkyle!H$14)/100,
IF($F349=TiltakstyperKostnadskalkyle!$B$15,($J349*TiltakstyperKostnadskalkyle!H$15)/100,
"0")))))))))))</f>
        <v>0</v>
      </c>
      <c r="P349" s="18" t="str">
        <f>IF($F349=TiltakstyperKostnadskalkyle!$B$5,($J349*TiltakstyperKostnadskalkyle!I$5)/100,
IF($F349=TiltakstyperKostnadskalkyle!$B$6,($J349*TiltakstyperKostnadskalkyle!I$6)/100,
IF($F349=TiltakstyperKostnadskalkyle!$B$7,($J349*TiltakstyperKostnadskalkyle!I$7)/100,
IF($F349=TiltakstyperKostnadskalkyle!$B$8,($J349*TiltakstyperKostnadskalkyle!I$8)/100,
IF($F349=TiltakstyperKostnadskalkyle!$B$9,($J349*TiltakstyperKostnadskalkyle!I$9)/100,
IF($F349=TiltakstyperKostnadskalkyle!$B$10,($J349*TiltakstyperKostnadskalkyle!I$10)/100,
IF($F349=TiltakstyperKostnadskalkyle!$B$11,($J349*TiltakstyperKostnadskalkyle!I$11)/100,
IF($F349=TiltakstyperKostnadskalkyle!$B$12,($J349*TiltakstyperKostnadskalkyle!I$12)/100,
IF($F349=TiltakstyperKostnadskalkyle!$B$13,($J349*TiltakstyperKostnadskalkyle!I$13)/100,
IF($F349=TiltakstyperKostnadskalkyle!$B$14,($J349*TiltakstyperKostnadskalkyle!I$14)/100,
IF($F349=TiltakstyperKostnadskalkyle!$B$15,($J349*TiltakstyperKostnadskalkyle!I$15)/100,
"0")))))))))))</f>
        <v>0</v>
      </c>
      <c r="Q349" s="18">
        <f t="shared" ref="Q349:Q359" si="17">(1*$J349)/100</f>
        <v>0</v>
      </c>
      <c r="R349" s="18" t="str">
        <f>IF($F349=TiltakstyperKostnadskalkyle!$B$5,($J349*TiltakstyperKostnadskalkyle!K$5)/100,
IF($F349=TiltakstyperKostnadskalkyle!$B$6,($J349*TiltakstyperKostnadskalkyle!K$6)/100,
IF($F349=TiltakstyperKostnadskalkyle!$B$8,($J349*TiltakstyperKostnadskalkyle!K$8)/100,
IF($F349=TiltakstyperKostnadskalkyle!$B$9,($J349*TiltakstyperKostnadskalkyle!K$9)/100,
IF($F349=TiltakstyperKostnadskalkyle!$B$10,($J349*TiltakstyperKostnadskalkyle!K$10)/100,
IF($F349=TiltakstyperKostnadskalkyle!$B$11,($J349*TiltakstyperKostnadskalkyle!K$11)/100,
IF($F349=TiltakstyperKostnadskalkyle!$B$12,($J349*TiltakstyperKostnadskalkyle!K$12)/100,
IF($F349=TiltakstyperKostnadskalkyle!$B$13,($J349*TiltakstyperKostnadskalkyle!K$13)/100,
IF($F349=TiltakstyperKostnadskalkyle!$B$14,($J349*TiltakstyperKostnadskalkyle!K$14)/100,
"0")))))))))</f>
        <v>0</v>
      </c>
      <c r="S349" s="18">
        <f t="shared" ref="S349:S359" si="18">(2*$J349)/100</f>
        <v>0</v>
      </c>
      <c r="T349" s="18" t="str">
        <f>IF($F349=TiltakstyperKostnadskalkyle!$B$5,($J349*TiltakstyperKostnadskalkyle!M$5)/100,
IF($F349=TiltakstyperKostnadskalkyle!$B$6,($J349*TiltakstyperKostnadskalkyle!M$6)/100,
IF($F349=TiltakstyperKostnadskalkyle!$B$7,($J349*TiltakstyperKostnadskalkyle!M$7)/100,
IF($F349=TiltakstyperKostnadskalkyle!$B$8,($J349*TiltakstyperKostnadskalkyle!M$8)/100,
IF($F349=TiltakstyperKostnadskalkyle!$B$9,($J349*TiltakstyperKostnadskalkyle!M$9)/100,
IF($F349=TiltakstyperKostnadskalkyle!$B$10,($J349*TiltakstyperKostnadskalkyle!M$10)/100,
IF($F349=TiltakstyperKostnadskalkyle!$B$11,($J349*TiltakstyperKostnadskalkyle!M$11)/100,
IF($F349=TiltakstyperKostnadskalkyle!$B$12,($J349*TiltakstyperKostnadskalkyle!M$12)/100,
IF($F349=TiltakstyperKostnadskalkyle!$B$13,($J349*TiltakstyperKostnadskalkyle!M$13)/100,
IF($F349=TiltakstyperKostnadskalkyle!$B$14,($J349*TiltakstyperKostnadskalkyle!M$14)/100,
IF($F349=TiltakstyperKostnadskalkyle!$B$15,($J349*TiltakstyperKostnadskalkyle!M$15)/100,
"0")))))))))))</f>
        <v>0</v>
      </c>
      <c r="U349" s="32"/>
      <c r="V349" s="32"/>
      <c r="W349" s="18" t="str">
        <f>IF($F349=TiltakstyperKostnadskalkyle!$B$5,($J349*TiltakstyperKostnadskalkyle!P$5)/100,
IF($F349=TiltakstyperKostnadskalkyle!$B$6,($J349*TiltakstyperKostnadskalkyle!P$6)/100,
IF($F349=TiltakstyperKostnadskalkyle!$B$7,($J349*TiltakstyperKostnadskalkyle!P$7)/100,
IF($F349=TiltakstyperKostnadskalkyle!$B$8,($J349*TiltakstyperKostnadskalkyle!P$8)/100,
IF($F349=TiltakstyperKostnadskalkyle!$B$9,($J349*TiltakstyperKostnadskalkyle!P$9)/100,
IF($F349=TiltakstyperKostnadskalkyle!$B$10,($J349*TiltakstyperKostnadskalkyle!P$10)/100,
IF($F349=TiltakstyperKostnadskalkyle!$B$11,($J349*TiltakstyperKostnadskalkyle!P$11)/100,
IF($F349=TiltakstyperKostnadskalkyle!$B$12,($J349*TiltakstyperKostnadskalkyle!P$12)/100,
IF($F349=TiltakstyperKostnadskalkyle!$B$13,($J349*TiltakstyperKostnadskalkyle!P$13)/100,
IF($F349=TiltakstyperKostnadskalkyle!$B$14,($J349*TiltakstyperKostnadskalkyle!P$14)/100,
IF($F349=TiltakstyperKostnadskalkyle!$B$15,($J349*TiltakstyperKostnadskalkyle!P$15)/100,
"0")))))))))))</f>
        <v>0</v>
      </c>
      <c r="Y349" s="223"/>
    </row>
    <row r="350" spans="2:25" ht="14.45" customHeight="1" x14ac:dyDescent="0.25">
      <c r="B350" s="20" t="s">
        <v>25</v>
      </c>
      <c r="C350" s="22"/>
      <c r="D350" s="22"/>
      <c r="E350" s="22"/>
      <c r="F350" s="39"/>
      <c r="G350" s="22"/>
      <c r="H350" s="23"/>
      <c r="I350" s="27"/>
      <c r="J350" s="18">
        <f>IF(F350=TiltakstyperKostnadskalkyle!$B$5,TiltakstyperKostnadskalkyle!$R$5*Handlingsplan!H350,
IF(F350=TiltakstyperKostnadskalkyle!$B$6,TiltakstyperKostnadskalkyle!$R$6*Handlingsplan!H350,
IF(F350=TiltakstyperKostnadskalkyle!$B$7,TiltakstyperKostnadskalkyle!$R$7*Handlingsplan!H350,
IF(F350=TiltakstyperKostnadskalkyle!$B$8,TiltakstyperKostnadskalkyle!$R$8*Handlingsplan!H350,
IF(F350=TiltakstyperKostnadskalkyle!$B$9,TiltakstyperKostnadskalkyle!$R$9*Handlingsplan!H350,
IF(F350=TiltakstyperKostnadskalkyle!$B$10,TiltakstyperKostnadskalkyle!$R$10*Handlingsplan!H350,
IF(F350=TiltakstyperKostnadskalkyle!$B$11,TiltakstyperKostnadskalkyle!$R$11*Handlingsplan!H350,
IF(F350=TiltakstyperKostnadskalkyle!$B$12,TiltakstyperKostnadskalkyle!$R$12*Handlingsplan!H350,
IF(F350=TiltakstyperKostnadskalkyle!$B$13,TiltakstyperKostnadskalkyle!$R$13*Handlingsplan!H350,
IF(F350=TiltakstyperKostnadskalkyle!$B$14,TiltakstyperKostnadskalkyle!$R$14*Handlingsplan!H350,
IF(F350=TiltakstyperKostnadskalkyle!$B$15,TiltakstyperKostnadskalkyle!$R$15*Handlingsplan!H350,
0)))))))))))</f>
        <v>0</v>
      </c>
      <c r="K350" s="18" t="str">
        <f>IF($F350=TiltakstyperKostnadskalkyle!$B$5,($J350*TiltakstyperKostnadskalkyle!D$5)/100,
IF($F350=TiltakstyperKostnadskalkyle!$B$6,($J350*TiltakstyperKostnadskalkyle!D$6)/100,
IF($F350=TiltakstyperKostnadskalkyle!$B$7,($J350*TiltakstyperKostnadskalkyle!D$7)/100,
IF($F350=TiltakstyperKostnadskalkyle!$B$8,($J350*TiltakstyperKostnadskalkyle!D$8)/100,
IF($F350=TiltakstyperKostnadskalkyle!$B$9,($J350*TiltakstyperKostnadskalkyle!D$9)/100,
IF($F350=TiltakstyperKostnadskalkyle!$B$10,($J350*TiltakstyperKostnadskalkyle!D$10)/100,
IF($F350=TiltakstyperKostnadskalkyle!$B$11,($J350*TiltakstyperKostnadskalkyle!D$11)/100,
IF($F350=TiltakstyperKostnadskalkyle!$B$12,($J350*TiltakstyperKostnadskalkyle!D$12)/100,
IF($F350=TiltakstyperKostnadskalkyle!$B$13,($J350*TiltakstyperKostnadskalkyle!D$13)/100,
IF($F350=TiltakstyperKostnadskalkyle!$B$14,($J350*TiltakstyperKostnadskalkyle!D$14)/100,
IF($F350=TiltakstyperKostnadskalkyle!$B$15,($J350*TiltakstyperKostnadskalkyle!D$15)/100,
"0")))))))))))</f>
        <v>0</v>
      </c>
      <c r="L350" s="18" t="str">
        <f>IF($F350=TiltakstyperKostnadskalkyle!$B$5,($J350*TiltakstyperKostnadskalkyle!E$5)/100,
IF($F350=TiltakstyperKostnadskalkyle!$B$6,($J350*TiltakstyperKostnadskalkyle!E$6)/100,
IF($F350=TiltakstyperKostnadskalkyle!$B$7,($J350*TiltakstyperKostnadskalkyle!E$7)/100,
IF($F350=TiltakstyperKostnadskalkyle!$B$8,($J350*TiltakstyperKostnadskalkyle!E$8)/100,
IF($F350=TiltakstyperKostnadskalkyle!$B$9,($J350*TiltakstyperKostnadskalkyle!E$9)/100,
IF($F350=TiltakstyperKostnadskalkyle!$B$10,($J350*TiltakstyperKostnadskalkyle!E$10)/100,
IF($F350=TiltakstyperKostnadskalkyle!$B$11,($J350*TiltakstyperKostnadskalkyle!E$11)/100,
IF($F350=TiltakstyperKostnadskalkyle!$B$12,($J350*TiltakstyperKostnadskalkyle!E$12)/100,
IF($F350=TiltakstyperKostnadskalkyle!$B$13,($J350*TiltakstyperKostnadskalkyle!E$13)/100,
IF($F350=TiltakstyperKostnadskalkyle!$B$14,($J350*TiltakstyperKostnadskalkyle!E$14)/100,
IF($F350=TiltakstyperKostnadskalkyle!$B$15,($J350*TiltakstyperKostnadskalkyle!E$15)/100,
"0")))))))))))</f>
        <v>0</v>
      </c>
      <c r="M350" s="18" t="str">
        <f>IF($F350=TiltakstyperKostnadskalkyle!$B$5,($J350*TiltakstyperKostnadskalkyle!F$5)/100,
IF($F350=TiltakstyperKostnadskalkyle!$B$6,($J350*TiltakstyperKostnadskalkyle!F$6)/100,
IF($F350=TiltakstyperKostnadskalkyle!$B$7,($J350*TiltakstyperKostnadskalkyle!F$7)/100,
IF($F350=TiltakstyperKostnadskalkyle!$B$8,($J350*TiltakstyperKostnadskalkyle!F$8)/100,
IF($F350=TiltakstyperKostnadskalkyle!$B$9,($J350*TiltakstyperKostnadskalkyle!F$9)/100,
IF($F350=TiltakstyperKostnadskalkyle!$B$10,($J350*TiltakstyperKostnadskalkyle!F$10)/100,
IF($F350=TiltakstyperKostnadskalkyle!$B$11,($J350*TiltakstyperKostnadskalkyle!F$11)/100,
IF($F350=TiltakstyperKostnadskalkyle!$B$12,($J350*TiltakstyperKostnadskalkyle!F$12)/100,
IF($F350=TiltakstyperKostnadskalkyle!$B$13,($J350*TiltakstyperKostnadskalkyle!F$13)/100,
IF($F350=TiltakstyperKostnadskalkyle!$B$14,($J350*TiltakstyperKostnadskalkyle!F$14)/100,
IF($F350=TiltakstyperKostnadskalkyle!$B$15,($J350*TiltakstyperKostnadskalkyle!F$15)/100,
"0")))))))))))</f>
        <v>0</v>
      </c>
      <c r="N350" s="18" t="str">
        <f>IF($F350=TiltakstyperKostnadskalkyle!$B$5,($J350*TiltakstyperKostnadskalkyle!G$5)/100,
IF($F350=TiltakstyperKostnadskalkyle!$B$6,($J350*TiltakstyperKostnadskalkyle!G$6)/100,
IF($F350=TiltakstyperKostnadskalkyle!$B$7,($J350*TiltakstyperKostnadskalkyle!G$7)/100,
IF($F350=TiltakstyperKostnadskalkyle!$B$8,($J350*TiltakstyperKostnadskalkyle!G$8)/100,
IF($F350=TiltakstyperKostnadskalkyle!$B$9,($J350*TiltakstyperKostnadskalkyle!G$9)/100,
IF($F350=TiltakstyperKostnadskalkyle!$B$10,($J350*TiltakstyperKostnadskalkyle!G$10)/100,
IF($F350=TiltakstyperKostnadskalkyle!$B$11,($J350*TiltakstyperKostnadskalkyle!G$11)/100,
IF($F350=TiltakstyperKostnadskalkyle!$B$12,($J350*TiltakstyperKostnadskalkyle!G$12)/100,
IF($F350=TiltakstyperKostnadskalkyle!$B$13,($J350*TiltakstyperKostnadskalkyle!G$13)/100,
IF($F350=TiltakstyperKostnadskalkyle!$B$14,($J350*TiltakstyperKostnadskalkyle!G$14)/100,
IF($F350=TiltakstyperKostnadskalkyle!$B$15,($J350*TiltakstyperKostnadskalkyle!G$15)/100,
"0")))))))))))</f>
        <v>0</v>
      </c>
      <c r="O350" s="18" t="str">
        <f>IF($F350=TiltakstyperKostnadskalkyle!$B$5,($J350*TiltakstyperKostnadskalkyle!H$5)/100,
IF($F350=TiltakstyperKostnadskalkyle!$B$6,($J350*TiltakstyperKostnadskalkyle!H$6)/100,
IF($F350=TiltakstyperKostnadskalkyle!$B$7,($J350*TiltakstyperKostnadskalkyle!H$7)/100,
IF($F350=TiltakstyperKostnadskalkyle!$B$8,($J350*TiltakstyperKostnadskalkyle!H$8)/100,
IF($F350=TiltakstyperKostnadskalkyle!$B$9,($J350*TiltakstyperKostnadskalkyle!H$9)/100,
IF($F350=TiltakstyperKostnadskalkyle!$B$10,($J350*TiltakstyperKostnadskalkyle!H$10)/100,
IF($F350=TiltakstyperKostnadskalkyle!$B$11,($J350*TiltakstyperKostnadskalkyle!H$11)/100,
IF($F350=TiltakstyperKostnadskalkyle!$B$12,($J350*TiltakstyperKostnadskalkyle!H$12)/100,
IF($F350=TiltakstyperKostnadskalkyle!$B$13,($J350*TiltakstyperKostnadskalkyle!H$13)/100,
IF($F350=TiltakstyperKostnadskalkyle!$B$14,($J350*TiltakstyperKostnadskalkyle!H$14)/100,
IF($F350=TiltakstyperKostnadskalkyle!$B$15,($J350*TiltakstyperKostnadskalkyle!H$15)/100,
"0")))))))))))</f>
        <v>0</v>
      </c>
      <c r="P350" s="18" t="str">
        <f>IF($F350=TiltakstyperKostnadskalkyle!$B$5,($J350*TiltakstyperKostnadskalkyle!I$5)/100,
IF($F350=TiltakstyperKostnadskalkyle!$B$6,($J350*TiltakstyperKostnadskalkyle!I$6)/100,
IF($F350=TiltakstyperKostnadskalkyle!$B$7,($J350*TiltakstyperKostnadskalkyle!I$7)/100,
IF($F350=TiltakstyperKostnadskalkyle!$B$8,($J350*TiltakstyperKostnadskalkyle!I$8)/100,
IF($F350=TiltakstyperKostnadskalkyle!$B$9,($J350*TiltakstyperKostnadskalkyle!I$9)/100,
IF($F350=TiltakstyperKostnadskalkyle!$B$10,($J350*TiltakstyperKostnadskalkyle!I$10)/100,
IF($F350=TiltakstyperKostnadskalkyle!$B$11,($J350*TiltakstyperKostnadskalkyle!I$11)/100,
IF($F350=TiltakstyperKostnadskalkyle!$B$12,($J350*TiltakstyperKostnadskalkyle!I$12)/100,
IF($F350=TiltakstyperKostnadskalkyle!$B$13,($J350*TiltakstyperKostnadskalkyle!I$13)/100,
IF($F350=TiltakstyperKostnadskalkyle!$B$14,($J350*TiltakstyperKostnadskalkyle!I$14)/100,
IF($F350=TiltakstyperKostnadskalkyle!$B$15,($J350*TiltakstyperKostnadskalkyle!I$15)/100,
"0")))))))))))</f>
        <v>0</v>
      </c>
      <c r="Q350" s="18">
        <f t="shared" si="17"/>
        <v>0</v>
      </c>
      <c r="R350" s="18" t="str">
        <f>IF($F350=TiltakstyperKostnadskalkyle!$B$5,($J350*TiltakstyperKostnadskalkyle!K$5)/100,
IF($F350=TiltakstyperKostnadskalkyle!$B$6,($J350*TiltakstyperKostnadskalkyle!K$6)/100,
IF($F350=TiltakstyperKostnadskalkyle!$B$8,($J350*TiltakstyperKostnadskalkyle!K$8)/100,
IF($F350=TiltakstyperKostnadskalkyle!$B$9,($J350*TiltakstyperKostnadskalkyle!K$9)/100,
IF($F350=TiltakstyperKostnadskalkyle!$B$10,($J350*TiltakstyperKostnadskalkyle!K$10)/100,
IF($F350=TiltakstyperKostnadskalkyle!$B$11,($J350*TiltakstyperKostnadskalkyle!K$11)/100,
IF($F350=TiltakstyperKostnadskalkyle!$B$12,($J350*TiltakstyperKostnadskalkyle!K$12)/100,
IF($F350=TiltakstyperKostnadskalkyle!$B$13,($J350*TiltakstyperKostnadskalkyle!K$13)/100,
IF($F350=TiltakstyperKostnadskalkyle!$B$14,($J350*TiltakstyperKostnadskalkyle!K$14)/100,
"0")))))))))</f>
        <v>0</v>
      </c>
      <c r="S350" s="18">
        <f t="shared" si="18"/>
        <v>0</v>
      </c>
      <c r="T350" s="18" t="str">
        <f>IF($F350=TiltakstyperKostnadskalkyle!$B$5,($J350*TiltakstyperKostnadskalkyle!M$5)/100,
IF($F350=TiltakstyperKostnadskalkyle!$B$6,($J350*TiltakstyperKostnadskalkyle!M$6)/100,
IF($F350=TiltakstyperKostnadskalkyle!$B$7,($J350*TiltakstyperKostnadskalkyle!M$7)/100,
IF($F350=TiltakstyperKostnadskalkyle!$B$8,($J350*TiltakstyperKostnadskalkyle!M$8)/100,
IF($F350=TiltakstyperKostnadskalkyle!$B$9,($J350*TiltakstyperKostnadskalkyle!M$9)/100,
IF($F350=TiltakstyperKostnadskalkyle!$B$10,($J350*TiltakstyperKostnadskalkyle!M$10)/100,
IF($F350=TiltakstyperKostnadskalkyle!$B$11,($J350*TiltakstyperKostnadskalkyle!M$11)/100,
IF($F350=TiltakstyperKostnadskalkyle!$B$12,($J350*TiltakstyperKostnadskalkyle!M$12)/100,
IF($F350=TiltakstyperKostnadskalkyle!$B$13,($J350*TiltakstyperKostnadskalkyle!M$13)/100,
IF($F350=TiltakstyperKostnadskalkyle!$B$14,($J350*TiltakstyperKostnadskalkyle!M$14)/100,
IF($F350=TiltakstyperKostnadskalkyle!$B$15,($J350*TiltakstyperKostnadskalkyle!M$15)/100,
"0")))))))))))</f>
        <v>0</v>
      </c>
      <c r="U350" s="32"/>
      <c r="V350" s="32"/>
      <c r="W350" s="18" t="str">
        <f>IF($F350=TiltakstyperKostnadskalkyle!$B$5,($J350*TiltakstyperKostnadskalkyle!P$5)/100,
IF($F350=TiltakstyperKostnadskalkyle!$B$6,($J350*TiltakstyperKostnadskalkyle!P$6)/100,
IF($F350=TiltakstyperKostnadskalkyle!$B$7,($J350*TiltakstyperKostnadskalkyle!P$7)/100,
IF($F350=TiltakstyperKostnadskalkyle!$B$8,($J350*TiltakstyperKostnadskalkyle!P$8)/100,
IF($F350=TiltakstyperKostnadskalkyle!$B$9,($J350*TiltakstyperKostnadskalkyle!P$9)/100,
IF($F350=TiltakstyperKostnadskalkyle!$B$10,($J350*TiltakstyperKostnadskalkyle!P$10)/100,
IF($F350=TiltakstyperKostnadskalkyle!$B$11,($J350*TiltakstyperKostnadskalkyle!P$11)/100,
IF($F350=TiltakstyperKostnadskalkyle!$B$12,($J350*TiltakstyperKostnadskalkyle!P$12)/100,
IF($F350=TiltakstyperKostnadskalkyle!$B$13,($J350*TiltakstyperKostnadskalkyle!P$13)/100,
IF($F350=TiltakstyperKostnadskalkyle!$B$14,($J350*TiltakstyperKostnadskalkyle!P$14)/100,
IF($F350=TiltakstyperKostnadskalkyle!$B$15,($J350*TiltakstyperKostnadskalkyle!P$15)/100,
"0")))))))))))</f>
        <v>0</v>
      </c>
      <c r="Y350" s="223"/>
    </row>
    <row r="351" spans="2:25" ht="14.45" customHeight="1" x14ac:dyDescent="0.25">
      <c r="B351" s="20" t="s">
        <v>25</v>
      </c>
      <c r="C351" s="22"/>
      <c r="D351" s="22"/>
      <c r="E351" s="22"/>
      <c r="F351" s="39"/>
      <c r="G351" s="22"/>
      <c r="H351" s="23"/>
      <c r="I351" s="27"/>
      <c r="J351" s="18">
        <f>IF(F351=TiltakstyperKostnadskalkyle!$B$5,TiltakstyperKostnadskalkyle!$R$5*Handlingsplan!H351,
IF(F351=TiltakstyperKostnadskalkyle!$B$6,TiltakstyperKostnadskalkyle!$R$6*Handlingsplan!H351,
IF(F351=TiltakstyperKostnadskalkyle!$B$7,TiltakstyperKostnadskalkyle!$R$7*Handlingsplan!H351,
IF(F351=TiltakstyperKostnadskalkyle!$B$8,TiltakstyperKostnadskalkyle!$R$8*Handlingsplan!H351,
IF(F351=TiltakstyperKostnadskalkyle!$B$9,TiltakstyperKostnadskalkyle!$R$9*Handlingsplan!H351,
IF(F351=TiltakstyperKostnadskalkyle!$B$10,TiltakstyperKostnadskalkyle!$R$10*Handlingsplan!H351,
IF(F351=TiltakstyperKostnadskalkyle!$B$11,TiltakstyperKostnadskalkyle!$R$11*Handlingsplan!H351,
IF(F351=TiltakstyperKostnadskalkyle!$B$12,TiltakstyperKostnadskalkyle!$R$12*Handlingsplan!H351,
IF(F351=TiltakstyperKostnadskalkyle!$B$13,TiltakstyperKostnadskalkyle!$R$13*Handlingsplan!H351,
IF(F351=TiltakstyperKostnadskalkyle!$B$14,TiltakstyperKostnadskalkyle!$R$14*Handlingsplan!H351,
IF(F351=TiltakstyperKostnadskalkyle!$B$15,TiltakstyperKostnadskalkyle!$R$15*Handlingsplan!H351,
0)))))))))))</f>
        <v>0</v>
      </c>
      <c r="K351" s="18" t="str">
        <f>IF($F351=TiltakstyperKostnadskalkyle!$B$5,($J351*TiltakstyperKostnadskalkyle!D$5)/100,
IF($F351=TiltakstyperKostnadskalkyle!$B$6,($J351*TiltakstyperKostnadskalkyle!D$6)/100,
IF($F351=TiltakstyperKostnadskalkyle!$B$7,($J351*TiltakstyperKostnadskalkyle!D$7)/100,
IF($F351=TiltakstyperKostnadskalkyle!$B$8,($J351*TiltakstyperKostnadskalkyle!D$8)/100,
IF($F351=TiltakstyperKostnadskalkyle!$B$9,($J351*TiltakstyperKostnadskalkyle!D$9)/100,
IF($F351=TiltakstyperKostnadskalkyle!$B$10,($J351*TiltakstyperKostnadskalkyle!D$10)/100,
IF($F351=TiltakstyperKostnadskalkyle!$B$11,($J351*TiltakstyperKostnadskalkyle!D$11)/100,
IF($F351=TiltakstyperKostnadskalkyle!$B$12,($J351*TiltakstyperKostnadskalkyle!D$12)/100,
IF($F351=TiltakstyperKostnadskalkyle!$B$13,($J351*TiltakstyperKostnadskalkyle!D$13)/100,
IF($F351=TiltakstyperKostnadskalkyle!$B$14,($J351*TiltakstyperKostnadskalkyle!D$14)/100,
IF($F351=TiltakstyperKostnadskalkyle!$B$15,($J351*TiltakstyperKostnadskalkyle!D$15)/100,
"0")))))))))))</f>
        <v>0</v>
      </c>
      <c r="L351" s="18" t="str">
        <f>IF($F351=TiltakstyperKostnadskalkyle!$B$5,($J351*TiltakstyperKostnadskalkyle!E$5)/100,
IF($F351=TiltakstyperKostnadskalkyle!$B$6,($J351*TiltakstyperKostnadskalkyle!E$6)/100,
IF($F351=TiltakstyperKostnadskalkyle!$B$7,($J351*TiltakstyperKostnadskalkyle!E$7)/100,
IF($F351=TiltakstyperKostnadskalkyle!$B$8,($J351*TiltakstyperKostnadskalkyle!E$8)/100,
IF($F351=TiltakstyperKostnadskalkyle!$B$9,($J351*TiltakstyperKostnadskalkyle!E$9)/100,
IF($F351=TiltakstyperKostnadskalkyle!$B$10,($J351*TiltakstyperKostnadskalkyle!E$10)/100,
IF($F351=TiltakstyperKostnadskalkyle!$B$11,($J351*TiltakstyperKostnadskalkyle!E$11)/100,
IF($F351=TiltakstyperKostnadskalkyle!$B$12,($J351*TiltakstyperKostnadskalkyle!E$12)/100,
IF($F351=TiltakstyperKostnadskalkyle!$B$13,($J351*TiltakstyperKostnadskalkyle!E$13)/100,
IF($F351=TiltakstyperKostnadskalkyle!$B$14,($J351*TiltakstyperKostnadskalkyle!E$14)/100,
IF($F351=TiltakstyperKostnadskalkyle!$B$15,($J351*TiltakstyperKostnadskalkyle!E$15)/100,
"0")))))))))))</f>
        <v>0</v>
      </c>
      <c r="M351" s="18" t="str">
        <f>IF($F351=TiltakstyperKostnadskalkyle!$B$5,($J351*TiltakstyperKostnadskalkyle!F$5)/100,
IF($F351=TiltakstyperKostnadskalkyle!$B$6,($J351*TiltakstyperKostnadskalkyle!F$6)/100,
IF($F351=TiltakstyperKostnadskalkyle!$B$7,($J351*TiltakstyperKostnadskalkyle!F$7)/100,
IF($F351=TiltakstyperKostnadskalkyle!$B$8,($J351*TiltakstyperKostnadskalkyle!F$8)/100,
IF($F351=TiltakstyperKostnadskalkyle!$B$9,($J351*TiltakstyperKostnadskalkyle!F$9)/100,
IF($F351=TiltakstyperKostnadskalkyle!$B$10,($J351*TiltakstyperKostnadskalkyle!F$10)/100,
IF($F351=TiltakstyperKostnadskalkyle!$B$11,($J351*TiltakstyperKostnadskalkyle!F$11)/100,
IF($F351=TiltakstyperKostnadskalkyle!$B$12,($J351*TiltakstyperKostnadskalkyle!F$12)/100,
IF($F351=TiltakstyperKostnadskalkyle!$B$13,($J351*TiltakstyperKostnadskalkyle!F$13)/100,
IF($F351=TiltakstyperKostnadskalkyle!$B$14,($J351*TiltakstyperKostnadskalkyle!F$14)/100,
IF($F351=TiltakstyperKostnadskalkyle!$B$15,($J351*TiltakstyperKostnadskalkyle!F$15)/100,
"0")))))))))))</f>
        <v>0</v>
      </c>
      <c r="N351" s="18" t="str">
        <f>IF($F351=TiltakstyperKostnadskalkyle!$B$5,($J351*TiltakstyperKostnadskalkyle!G$5)/100,
IF($F351=TiltakstyperKostnadskalkyle!$B$6,($J351*TiltakstyperKostnadskalkyle!G$6)/100,
IF($F351=TiltakstyperKostnadskalkyle!$B$7,($J351*TiltakstyperKostnadskalkyle!G$7)/100,
IF($F351=TiltakstyperKostnadskalkyle!$B$8,($J351*TiltakstyperKostnadskalkyle!G$8)/100,
IF($F351=TiltakstyperKostnadskalkyle!$B$9,($J351*TiltakstyperKostnadskalkyle!G$9)/100,
IF($F351=TiltakstyperKostnadskalkyle!$B$10,($J351*TiltakstyperKostnadskalkyle!G$10)/100,
IF($F351=TiltakstyperKostnadskalkyle!$B$11,($J351*TiltakstyperKostnadskalkyle!G$11)/100,
IF($F351=TiltakstyperKostnadskalkyle!$B$12,($J351*TiltakstyperKostnadskalkyle!G$12)/100,
IF($F351=TiltakstyperKostnadskalkyle!$B$13,($J351*TiltakstyperKostnadskalkyle!G$13)/100,
IF($F351=TiltakstyperKostnadskalkyle!$B$14,($J351*TiltakstyperKostnadskalkyle!G$14)/100,
IF($F351=TiltakstyperKostnadskalkyle!$B$15,($J351*TiltakstyperKostnadskalkyle!G$15)/100,
"0")))))))))))</f>
        <v>0</v>
      </c>
      <c r="O351" s="18" t="str">
        <f>IF($F351=TiltakstyperKostnadskalkyle!$B$5,($J351*TiltakstyperKostnadskalkyle!H$5)/100,
IF($F351=TiltakstyperKostnadskalkyle!$B$6,($J351*TiltakstyperKostnadskalkyle!H$6)/100,
IF($F351=TiltakstyperKostnadskalkyle!$B$7,($J351*TiltakstyperKostnadskalkyle!H$7)/100,
IF($F351=TiltakstyperKostnadskalkyle!$B$8,($J351*TiltakstyperKostnadskalkyle!H$8)/100,
IF($F351=TiltakstyperKostnadskalkyle!$B$9,($J351*TiltakstyperKostnadskalkyle!H$9)/100,
IF($F351=TiltakstyperKostnadskalkyle!$B$10,($J351*TiltakstyperKostnadskalkyle!H$10)/100,
IF($F351=TiltakstyperKostnadskalkyle!$B$11,($J351*TiltakstyperKostnadskalkyle!H$11)/100,
IF($F351=TiltakstyperKostnadskalkyle!$B$12,($J351*TiltakstyperKostnadskalkyle!H$12)/100,
IF($F351=TiltakstyperKostnadskalkyle!$B$13,($J351*TiltakstyperKostnadskalkyle!H$13)/100,
IF($F351=TiltakstyperKostnadskalkyle!$B$14,($J351*TiltakstyperKostnadskalkyle!H$14)/100,
IF($F351=TiltakstyperKostnadskalkyle!$B$15,($J351*TiltakstyperKostnadskalkyle!H$15)/100,
"0")))))))))))</f>
        <v>0</v>
      </c>
      <c r="P351" s="18" t="str">
        <f>IF($F351=TiltakstyperKostnadskalkyle!$B$5,($J351*TiltakstyperKostnadskalkyle!I$5)/100,
IF($F351=TiltakstyperKostnadskalkyle!$B$6,($J351*TiltakstyperKostnadskalkyle!I$6)/100,
IF($F351=TiltakstyperKostnadskalkyle!$B$7,($J351*TiltakstyperKostnadskalkyle!I$7)/100,
IF($F351=TiltakstyperKostnadskalkyle!$B$8,($J351*TiltakstyperKostnadskalkyle!I$8)/100,
IF($F351=TiltakstyperKostnadskalkyle!$B$9,($J351*TiltakstyperKostnadskalkyle!I$9)/100,
IF($F351=TiltakstyperKostnadskalkyle!$B$10,($J351*TiltakstyperKostnadskalkyle!I$10)/100,
IF($F351=TiltakstyperKostnadskalkyle!$B$11,($J351*TiltakstyperKostnadskalkyle!I$11)/100,
IF($F351=TiltakstyperKostnadskalkyle!$B$12,($J351*TiltakstyperKostnadskalkyle!I$12)/100,
IF($F351=TiltakstyperKostnadskalkyle!$B$13,($J351*TiltakstyperKostnadskalkyle!I$13)/100,
IF($F351=TiltakstyperKostnadskalkyle!$B$14,($J351*TiltakstyperKostnadskalkyle!I$14)/100,
IF($F351=TiltakstyperKostnadskalkyle!$B$15,($J351*TiltakstyperKostnadskalkyle!I$15)/100,
"0")))))))))))</f>
        <v>0</v>
      </c>
      <c r="Q351" s="18">
        <f t="shared" si="17"/>
        <v>0</v>
      </c>
      <c r="R351" s="18" t="str">
        <f>IF($F351=TiltakstyperKostnadskalkyle!$B$5,($J351*TiltakstyperKostnadskalkyle!K$5)/100,
IF($F351=TiltakstyperKostnadskalkyle!$B$6,($J351*TiltakstyperKostnadskalkyle!K$6)/100,
IF($F351=TiltakstyperKostnadskalkyle!$B$8,($J351*TiltakstyperKostnadskalkyle!K$8)/100,
IF($F351=TiltakstyperKostnadskalkyle!$B$9,($J351*TiltakstyperKostnadskalkyle!K$9)/100,
IF($F351=TiltakstyperKostnadskalkyle!$B$10,($J351*TiltakstyperKostnadskalkyle!K$10)/100,
IF($F351=TiltakstyperKostnadskalkyle!$B$11,($J351*TiltakstyperKostnadskalkyle!K$11)/100,
IF($F351=TiltakstyperKostnadskalkyle!$B$12,($J351*TiltakstyperKostnadskalkyle!K$12)/100,
IF($F351=TiltakstyperKostnadskalkyle!$B$13,($J351*TiltakstyperKostnadskalkyle!K$13)/100,
IF($F351=TiltakstyperKostnadskalkyle!$B$14,($J351*TiltakstyperKostnadskalkyle!K$14)/100,
"0")))))))))</f>
        <v>0</v>
      </c>
      <c r="S351" s="18">
        <f t="shared" si="18"/>
        <v>0</v>
      </c>
      <c r="T351" s="18" t="str">
        <f>IF($F351=TiltakstyperKostnadskalkyle!$B$5,($J351*TiltakstyperKostnadskalkyle!M$5)/100,
IF($F351=TiltakstyperKostnadskalkyle!$B$6,($J351*TiltakstyperKostnadskalkyle!M$6)/100,
IF($F351=TiltakstyperKostnadskalkyle!$B$7,($J351*TiltakstyperKostnadskalkyle!M$7)/100,
IF($F351=TiltakstyperKostnadskalkyle!$B$8,($J351*TiltakstyperKostnadskalkyle!M$8)/100,
IF($F351=TiltakstyperKostnadskalkyle!$B$9,($J351*TiltakstyperKostnadskalkyle!M$9)/100,
IF($F351=TiltakstyperKostnadskalkyle!$B$10,($J351*TiltakstyperKostnadskalkyle!M$10)/100,
IF($F351=TiltakstyperKostnadskalkyle!$B$11,($J351*TiltakstyperKostnadskalkyle!M$11)/100,
IF($F351=TiltakstyperKostnadskalkyle!$B$12,($J351*TiltakstyperKostnadskalkyle!M$12)/100,
IF($F351=TiltakstyperKostnadskalkyle!$B$13,($J351*TiltakstyperKostnadskalkyle!M$13)/100,
IF($F351=TiltakstyperKostnadskalkyle!$B$14,($J351*TiltakstyperKostnadskalkyle!M$14)/100,
IF($F351=TiltakstyperKostnadskalkyle!$B$15,($J351*TiltakstyperKostnadskalkyle!M$15)/100,
"0")))))))))))</f>
        <v>0</v>
      </c>
      <c r="U351" s="32"/>
      <c r="V351" s="32"/>
      <c r="W351" s="18" t="str">
        <f>IF($F351=TiltakstyperKostnadskalkyle!$B$5,($J351*TiltakstyperKostnadskalkyle!P$5)/100,
IF($F351=TiltakstyperKostnadskalkyle!$B$6,($J351*TiltakstyperKostnadskalkyle!P$6)/100,
IF($F351=TiltakstyperKostnadskalkyle!$B$7,($J351*TiltakstyperKostnadskalkyle!P$7)/100,
IF($F351=TiltakstyperKostnadskalkyle!$B$8,($J351*TiltakstyperKostnadskalkyle!P$8)/100,
IF($F351=TiltakstyperKostnadskalkyle!$B$9,($J351*TiltakstyperKostnadskalkyle!P$9)/100,
IF($F351=TiltakstyperKostnadskalkyle!$B$10,($J351*TiltakstyperKostnadskalkyle!P$10)/100,
IF($F351=TiltakstyperKostnadskalkyle!$B$11,($J351*TiltakstyperKostnadskalkyle!P$11)/100,
IF($F351=TiltakstyperKostnadskalkyle!$B$12,($J351*TiltakstyperKostnadskalkyle!P$12)/100,
IF($F351=TiltakstyperKostnadskalkyle!$B$13,($J351*TiltakstyperKostnadskalkyle!P$13)/100,
IF($F351=TiltakstyperKostnadskalkyle!$B$14,($J351*TiltakstyperKostnadskalkyle!P$14)/100,
IF($F351=TiltakstyperKostnadskalkyle!$B$15,($J351*TiltakstyperKostnadskalkyle!P$15)/100,
"0")))))))))))</f>
        <v>0</v>
      </c>
      <c r="Y351" s="223"/>
    </row>
    <row r="352" spans="2:25" ht="14.45" customHeight="1" x14ac:dyDescent="0.25">
      <c r="B352" s="20" t="s">
        <v>25</v>
      </c>
      <c r="C352" s="22"/>
      <c r="D352" s="22"/>
      <c r="E352" s="22"/>
      <c r="F352" s="39"/>
      <c r="G352" s="22"/>
      <c r="H352" s="23"/>
      <c r="I352" s="27"/>
      <c r="J352" s="18">
        <f>IF(F352=TiltakstyperKostnadskalkyle!$B$5,TiltakstyperKostnadskalkyle!$R$5*Handlingsplan!H352,
IF(F352=TiltakstyperKostnadskalkyle!$B$6,TiltakstyperKostnadskalkyle!$R$6*Handlingsplan!H352,
IF(F352=TiltakstyperKostnadskalkyle!$B$7,TiltakstyperKostnadskalkyle!$R$7*Handlingsplan!H352,
IF(F352=TiltakstyperKostnadskalkyle!$B$8,TiltakstyperKostnadskalkyle!$R$8*Handlingsplan!H352,
IF(F352=TiltakstyperKostnadskalkyle!$B$9,TiltakstyperKostnadskalkyle!$R$9*Handlingsplan!H352,
IF(F352=TiltakstyperKostnadskalkyle!$B$10,TiltakstyperKostnadskalkyle!$R$10*Handlingsplan!H352,
IF(F352=TiltakstyperKostnadskalkyle!$B$11,TiltakstyperKostnadskalkyle!$R$11*Handlingsplan!H352,
IF(F352=TiltakstyperKostnadskalkyle!$B$12,TiltakstyperKostnadskalkyle!$R$12*Handlingsplan!H352,
IF(F352=TiltakstyperKostnadskalkyle!$B$13,TiltakstyperKostnadskalkyle!$R$13*Handlingsplan!H352,
IF(F352=TiltakstyperKostnadskalkyle!$B$14,TiltakstyperKostnadskalkyle!$R$14*Handlingsplan!H352,
IF(F352=TiltakstyperKostnadskalkyle!$B$15,TiltakstyperKostnadskalkyle!$R$15*Handlingsplan!H352,
0)))))))))))</f>
        <v>0</v>
      </c>
      <c r="K352" s="18" t="str">
        <f>IF($F352=TiltakstyperKostnadskalkyle!$B$5,($J352*TiltakstyperKostnadskalkyle!D$5)/100,
IF($F352=TiltakstyperKostnadskalkyle!$B$6,($J352*TiltakstyperKostnadskalkyle!D$6)/100,
IF($F352=TiltakstyperKostnadskalkyle!$B$7,($J352*TiltakstyperKostnadskalkyle!D$7)/100,
IF($F352=TiltakstyperKostnadskalkyle!$B$8,($J352*TiltakstyperKostnadskalkyle!D$8)/100,
IF($F352=TiltakstyperKostnadskalkyle!$B$9,($J352*TiltakstyperKostnadskalkyle!D$9)/100,
IF($F352=TiltakstyperKostnadskalkyle!$B$10,($J352*TiltakstyperKostnadskalkyle!D$10)/100,
IF($F352=TiltakstyperKostnadskalkyle!$B$11,($J352*TiltakstyperKostnadskalkyle!D$11)/100,
IF($F352=TiltakstyperKostnadskalkyle!$B$12,($J352*TiltakstyperKostnadskalkyle!D$12)/100,
IF($F352=TiltakstyperKostnadskalkyle!$B$13,($J352*TiltakstyperKostnadskalkyle!D$13)/100,
IF($F352=TiltakstyperKostnadskalkyle!$B$14,($J352*TiltakstyperKostnadskalkyle!D$14)/100,
IF($F352=TiltakstyperKostnadskalkyle!$B$15,($J352*TiltakstyperKostnadskalkyle!D$15)/100,
"0")))))))))))</f>
        <v>0</v>
      </c>
      <c r="L352" s="18" t="str">
        <f>IF($F352=TiltakstyperKostnadskalkyle!$B$5,($J352*TiltakstyperKostnadskalkyle!E$5)/100,
IF($F352=TiltakstyperKostnadskalkyle!$B$6,($J352*TiltakstyperKostnadskalkyle!E$6)/100,
IF($F352=TiltakstyperKostnadskalkyle!$B$7,($J352*TiltakstyperKostnadskalkyle!E$7)/100,
IF($F352=TiltakstyperKostnadskalkyle!$B$8,($J352*TiltakstyperKostnadskalkyle!E$8)/100,
IF($F352=TiltakstyperKostnadskalkyle!$B$9,($J352*TiltakstyperKostnadskalkyle!E$9)/100,
IF($F352=TiltakstyperKostnadskalkyle!$B$10,($J352*TiltakstyperKostnadskalkyle!E$10)/100,
IF($F352=TiltakstyperKostnadskalkyle!$B$11,($J352*TiltakstyperKostnadskalkyle!E$11)/100,
IF($F352=TiltakstyperKostnadskalkyle!$B$12,($J352*TiltakstyperKostnadskalkyle!E$12)/100,
IF($F352=TiltakstyperKostnadskalkyle!$B$13,($J352*TiltakstyperKostnadskalkyle!E$13)/100,
IF($F352=TiltakstyperKostnadskalkyle!$B$14,($J352*TiltakstyperKostnadskalkyle!E$14)/100,
IF($F352=TiltakstyperKostnadskalkyle!$B$15,($J352*TiltakstyperKostnadskalkyle!E$15)/100,
"0")))))))))))</f>
        <v>0</v>
      </c>
      <c r="M352" s="18" t="str">
        <f>IF($F352=TiltakstyperKostnadskalkyle!$B$5,($J352*TiltakstyperKostnadskalkyle!F$5)/100,
IF($F352=TiltakstyperKostnadskalkyle!$B$6,($J352*TiltakstyperKostnadskalkyle!F$6)/100,
IF($F352=TiltakstyperKostnadskalkyle!$B$7,($J352*TiltakstyperKostnadskalkyle!F$7)/100,
IF($F352=TiltakstyperKostnadskalkyle!$B$8,($J352*TiltakstyperKostnadskalkyle!F$8)/100,
IF($F352=TiltakstyperKostnadskalkyle!$B$9,($J352*TiltakstyperKostnadskalkyle!F$9)/100,
IF($F352=TiltakstyperKostnadskalkyle!$B$10,($J352*TiltakstyperKostnadskalkyle!F$10)/100,
IF($F352=TiltakstyperKostnadskalkyle!$B$11,($J352*TiltakstyperKostnadskalkyle!F$11)/100,
IF($F352=TiltakstyperKostnadskalkyle!$B$12,($J352*TiltakstyperKostnadskalkyle!F$12)/100,
IF($F352=TiltakstyperKostnadskalkyle!$B$13,($J352*TiltakstyperKostnadskalkyle!F$13)/100,
IF($F352=TiltakstyperKostnadskalkyle!$B$14,($J352*TiltakstyperKostnadskalkyle!F$14)/100,
IF($F352=TiltakstyperKostnadskalkyle!$B$15,($J352*TiltakstyperKostnadskalkyle!F$15)/100,
"0")))))))))))</f>
        <v>0</v>
      </c>
      <c r="N352" s="18" t="str">
        <f>IF($F352=TiltakstyperKostnadskalkyle!$B$5,($J352*TiltakstyperKostnadskalkyle!G$5)/100,
IF($F352=TiltakstyperKostnadskalkyle!$B$6,($J352*TiltakstyperKostnadskalkyle!G$6)/100,
IF($F352=TiltakstyperKostnadskalkyle!$B$7,($J352*TiltakstyperKostnadskalkyle!G$7)/100,
IF($F352=TiltakstyperKostnadskalkyle!$B$8,($J352*TiltakstyperKostnadskalkyle!G$8)/100,
IF($F352=TiltakstyperKostnadskalkyle!$B$9,($J352*TiltakstyperKostnadskalkyle!G$9)/100,
IF($F352=TiltakstyperKostnadskalkyle!$B$10,($J352*TiltakstyperKostnadskalkyle!G$10)/100,
IF($F352=TiltakstyperKostnadskalkyle!$B$11,($J352*TiltakstyperKostnadskalkyle!G$11)/100,
IF($F352=TiltakstyperKostnadskalkyle!$B$12,($J352*TiltakstyperKostnadskalkyle!G$12)/100,
IF($F352=TiltakstyperKostnadskalkyle!$B$13,($J352*TiltakstyperKostnadskalkyle!G$13)/100,
IF($F352=TiltakstyperKostnadskalkyle!$B$14,($J352*TiltakstyperKostnadskalkyle!G$14)/100,
IF($F352=TiltakstyperKostnadskalkyle!$B$15,($J352*TiltakstyperKostnadskalkyle!G$15)/100,
"0")))))))))))</f>
        <v>0</v>
      </c>
      <c r="O352" s="18" t="str">
        <f>IF($F352=TiltakstyperKostnadskalkyle!$B$5,($J352*TiltakstyperKostnadskalkyle!H$5)/100,
IF($F352=TiltakstyperKostnadskalkyle!$B$6,($J352*TiltakstyperKostnadskalkyle!H$6)/100,
IF($F352=TiltakstyperKostnadskalkyle!$B$7,($J352*TiltakstyperKostnadskalkyle!H$7)/100,
IF($F352=TiltakstyperKostnadskalkyle!$B$8,($J352*TiltakstyperKostnadskalkyle!H$8)/100,
IF($F352=TiltakstyperKostnadskalkyle!$B$9,($J352*TiltakstyperKostnadskalkyle!H$9)/100,
IF($F352=TiltakstyperKostnadskalkyle!$B$10,($J352*TiltakstyperKostnadskalkyle!H$10)/100,
IF($F352=TiltakstyperKostnadskalkyle!$B$11,($J352*TiltakstyperKostnadskalkyle!H$11)/100,
IF($F352=TiltakstyperKostnadskalkyle!$B$12,($J352*TiltakstyperKostnadskalkyle!H$12)/100,
IF($F352=TiltakstyperKostnadskalkyle!$B$13,($J352*TiltakstyperKostnadskalkyle!H$13)/100,
IF($F352=TiltakstyperKostnadskalkyle!$B$14,($J352*TiltakstyperKostnadskalkyle!H$14)/100,
IF($F352=TiltakstyperKostnadskalkyle!$B$15,($J352*TiltakstyperKostnadskalkyle!H$15)/100,
"0")))))))))))</f>
        <v>0</v>
      </c>
      <c r="P352" s="18" t="str">
        <f>IF($F352=TiltakstyperKostnadskalkyle!$B$5,($J352*TiltakstyperKostnadskalkyle!I$5)/100,
IF($F352=TiltakstyperKostnadskalkyle!$B$6,($J352*TiltakstyperKostnadskalkyle!I$6)/100,
IF($F352=TiltakstyperKostnadskalkyle!$B$7,($J352*TiltakstyperKostnadskalkyle!I$7)/100,
IF($F352=TiltakstyperKostnadskalkyle!$B$8,($J352*TiltakstyperKostnadskalkyle!I$8)/100,
IF($F352=TiltakstyperKostnadskalkyle!$B$9,($J352*TiltakstyperKostnadskalkyle!I$9)/100,
IF($F352=TiltakstyperKostnadskalkyle!$B$10,($J352*TiltakstyperKostnadskalkyle!I$10)/100,
IF($F352=TiltakstyperKostnadskalkyle!$B$11,($J352*TiltakstyperKostnadskalkyle!I$11)/100,
IF($F352=TiltakstyperKostnadskalkyle!$B$12,($J352*TiltakstyperKostnadskalkyle!I$12)/100,
IF($F352=TiltakstyperKostnadskalkyle!$B$13,($J352*TiltakstyperKostnadskalkyle!I$13)/100,
IF($F352=TiltakstyperKostnadskalkyle!$B$14,($J352*TiltakstyperKostnadskalkyle!I$14)/100,
IF($F352=TiltakstyperKostnadskalkyle!$B$15,($J352*TiltakstyperKostnadskalkyle!I$15)/100,
"0")))))))))))</f>
        <v>0</v>
      </c>
      <c r="Q352" s="18">
        <f t="shared" si="17"/>
        <v>0</v>
      </c>
      <c r="R352" s="18" t="str">
        <f>IF($F352=TiltakstyperKostnadskalkyle!$B$5,($J352*TiltakstyperKostnadskalkyle!K$5)/100,
IF($F352=TiltakstyperKostnadskalkyle!$B$6,($J352*TiltakstyperKostnadskalkyle!K$6)/100,
IF($F352=TiltakstyperKostnadskalkyle!$B$8,($J352*TiltakstyperKostnadskalkyle!K$8)/100,
IF($F352=TiltakstyperKostnadskalkyle!$B$9,($J352*TiltakstyperKostnadskalkyle!K$9)/100,
IF($F352=TiltakstyperKostnadskalkyle!$B$10,($J352*TiltakstyperKostnadskalkyle!K$10)/100,
IF($F352=TiltakstyperKostnadskalkyle!$B$11,($J352*TiltakstyperKostnadskalkyle!K$11)/100,
IF($F352=TiltakstyperKostnadskalkyle!$B$12,($J352*TiltakstyperKostnadskalkyle!K$12)/100,
IF($F352=TiltakstyperKostnadskalkyle!$B$13,($J352*TiltakstyperKostnadskalkyle!K$13)/100,
IF($F352=TiltakstyperKostnadskalkyle!$B$14,($J352*TiltakstyperKostnadskalkyle!K$14)/100,
"0")))))))))</f>
        <v>0</v>
      </c>
      <c r="S352" s="18">
        <f t="shared" si="18"/>
        <v>0</v>
      </c>
      <c r="T352" s="18" t="str">
        <f>IF($F352=TiltakstyperKostnadskalkyle!$B$5,($J352*TiltakstyperKostnadskalkyle!M$5)/100,
IF($F352=TiltakstyperKostnadskalkyle!$B$6,($J352*TiltakstyperKostnadskalkyle!M$6)/100,
IF($F352=TiltakstyperKostnadskalkyle!$B$7,($J352*TiltakstyperKostnadskalkyle!M$7)/100,
IF($F352=TiltakstyperKostnadskalkyle!$B$8,($J352*TiltakstyperKostnadskalkyle!M$8)/100,
IF($F352=TiltakstyperKostnadskalkyle!$B$9,($J352*TiltakstyperKostnadskalkyle!M$9)/100,
IF($F352=TiltakstyperKostnadskalkyle!$B$10,($J352*TiltakstyperKostnadskalkyle!M$10)/100,
IF($F352=TiltakstyperKostnadskalkyle!$B$11,($J352*TiltakstyperKostnadskalkyle!M$11)/100,
IF($F352=TiltakstyperKostnadskalkyle!$B$12,($J352*TiltakstyperKostnadskalkyle!M$12)/100,
IF($F352=TiltakstyperKostnadskalkyle!$B$13,($J352*TiltakstyperKostnadskalkyle!M$13)/100,
IF($F352=TiltakstyperKostnadskalkyle!$B$14,($J352*TiltakstyperKostnadskalkyle!M$14)/100,
IF($F352=TiltakstyperKostnadskalkyle!$B$15,($J352*TiltakstyperKostnadskalkyle!M$15)/100,
"0")))))))))))</f>
        <v>0</v>
      </c>
      <c r="U352" s="32"/>
      <c r="V352" s="32"/>
      <c r="W352" s="18" t="str">
        <f>IF($F352=TiltakstyperKostnadskalkyle!$B$5,($J352*TiltakstyperKostnadskalkyle!P$5)/100,
IF($F352=TiltakstyperKostnadskalkyle!$B$6,($J352*TiltakstyperKostnadskalkyle!P$6)/100,
IF($F352=TiltakstyperKostnadskalkyle!$B$7,($J352*TiltakstyperKostnadskalkyle!P$7)/100,
IF($F352=TiltakstyperKostnadskalkyle!$B$8,($J352*TiltakstyperKostnadskalkyle!P$8)/100,
IF($F352=TiltakstyperKostnadskalkyle!$B$9,($J352*TiltakstyperKostnadskalkyle!P$9)/100,
IF($F352=TiltakstyperKostnadskalkyle!$B$10,($J352*TiltakstyperKostnadskalkyle!P$10)/100,
IF($F352=TiltakstyperKostnadskalkyle!$B$11,($J352*TiltakstyperKostnadskalkyle!P$11)/100,
IF($F352=TiltakstyperKostnadskalkyle!$B$12,($J352*TiltakstyperKostnadskalkyle!P$12)/100,
IF($F352=TiltakstyperKostnadskalkyle!$B$13,($J352*TiltakstyperKostnadskalkyle!P$13)/100,
IF($F352=TiltakstyperKostnadskalkyle!$B$14,($J352*TiltakstyperKostnadskalkyle!P$14)/100,
IF($F352=TiltakstyperKostnadskalkyle!$B$15,($J352*TiltakstyperKostnadskalkyle!P$15)/100,
"0")))))))))))</f>
        <v>0</v>
      </c>
      <c r="Y352" s="223"/>
    </row>
    <row r="353" spans="2:25" ht="14.45" customHeight="1" x14ac:dyDescent="0.25">
      <c r="B353" s="20" t="s">
        <v>25</v>
      </c>
      <c r="C353" s="22"/>
      <c r="D353" s="22"/>
      <c r="E353" s="22"/>
      <c r="F353" s="39"/>
      <c r="G353" s="22"/>
      <c r="H353" s="23"/>
      <c r="I353" s="27"/>
      <c r="J353" s="18">
        <f>IF(F353=TiltakstyperKostnadskalkyle!$B$5,TiltakstyperKostnadskalkyle!$R$5*Handlingsplan!H353,
IF(F353=TiltakstyperKostnadskalkyle!$B$6,TiltakstyperKostnadskalkyle!$R$6*Handlingsplan!H353,
IF(F353=TiltakstyperKostnadskalkyle!$B$7,TiltakstyperKostnadskalkyle!$R$7*Handlingsplan!H353,
IF(F353=TiltakstyperKostnadskalkyle!$B$8,TiltakstyperKostnadskalkyle!$R$8*Handlingsplan!H353,
IF(F353=TiltakstyperKostnadskalkyle!$B$9,TiltakstyperKostnadskalkyle!$R$9*Handlingsplan!H353,
IF(F353=TiltakstyperKostnadskalkyle!$B$10,TiltakstyperKostnadskalkyle!$R$10*Handlingsplan!H353,
IF(F353=TiltakstyperKostnadskalkyle!$B$11,TiltakstyperKostnadskalkyle!$R$11*Handlingsplan!H353,
IF(F353=TiltakstyperKostnadskalkyle!$B$12,TiltakstyperKostnadskalkyle!$R$12*Handlingsplan!H353,
IF(F353=TiltakstyperKostnadskalkyle!$B$13,TiltakstyperKostnadskalkyle!$R$13*Handlingsplan!H353,
IF(F353=TiltakstyperKostnadskalkyle!$B$14,TiltakstyperKostnadskalkyle!$R$14*Handlingsplan!H353,
IF(F353=TiltakstyperKostnadskalkyle!$B$15,TiltakstyperKostnadskalkyle!$R$15*Handlingsplan!H353,
0)))))))))))</f>
        <v>0</v>
      </c>
      <c r="K353" s="18" t="str">
        <f>IF($F353=TiltakstyperKostnadskalkyle!$B$5,($J353*TiltakstyperKostnadskalkyle!D$5)/100,
IF($F353=TiltakstyperKostnadskalkyle!$B$6,($J353*TiltakstyperKostnadskalkyle!D$6)/100,
IF($F353=TiltakstyperKostnadskalkyle!$B$7,($J353*TiltakstyperKostnadskalkyle!D$7)/100,
IF($F353=TiltakstyperKostnadskalkyle!$B$8,($J353*TiltakstyperKostnadskalkyle!D$8)/100,
IF($F353=TiltakstyperKostnadskalkyle!$B$9,($J353*TiltakstyperKostnadskalkyle!D$9)/100,
IF($F353=TiltakstyperKostnadskalkyle!$B$10,($J353*TiltakstyperKostnadskalkyle!D$10)/100,
IF($F353=TiltakstyperKostnadskalkyle!$B$11,($J353*TiltakstyperKostnadskalkyle!D$11)/100,
IF($F353=TiltakstyperKostnadskalkyle!$B$12,($J353*TiltakstyperKostnadskalkyle!D$12)/100,
IF($F353=TiltakstyperKostnadskalkyle!$B$13,($J353*TiltakstyperKostnadskalkyle!D$13)/100,
IF($F353=TiltakstyperKostnadskalkyle!$B$14,($J353*TiltakstyperKostnadskalkyle!D$14)/100,
IF($F353=TiltakstyperKostnadskalkyle!$B$15,($J353*TiltakstyperKostnadskalkyle!D$15)/100,
"0")))))))))))</f>
        <v>0</v>
      </c>
      <c r="L353" s="18" t="str">
        <f>IF($F353=TiltakstyperKostnadskalkyle!$B$5,($J353*TiltakstyperKostnadskalkyle!E$5)/100,
IF($F353=TiltakstyperKostnadskalkyle!$B$6,($J353*TiltakstyperKostnadskalkyle!E$6)/100,
IF($F353=TiltakstyperKostnadskalkyle!$B$7,($J353*TiltakstyperKostnadskalkyle!E$7)/100,
IF($F353=TiltakstyperKostnadskalkyle!$B$8,($J353*TiltakstyperKostnadskalkyle!E$8)/100,
IF($F353=TiltakstyperKostnadskalkyle!$B$9,($J353*TiltakstyperKostnadskalkyle!E$9)/100,
IF($F353=TiltakstyperKostnadskalkyle!$B$10,($J353*TiltakstyperKostnadskalkyle!E$10)/100,
IF($F353=TiltakstyperKostnadskalkyle!$B$11,($J353*TiltakstyperKostnadskalkyle!E$11)/100,
IF($F353=TiltakstyperKostnadskalkyle!$B$12,($J353*TiltakstyperKostnadskalkyle!E$12)/100,
IF($F353=TiltakstyperKostnadskalkyle!$B$13,($J353*TiltakstyperKostnadskalkyle!E$13)/100,
IF($F353=TiltakstyperKostnadskalkyle!$B$14,($J353*TiltakstyperKostnadskalkyle!E$14)/100,
IF($F353=TiltakstyperKostnadskalkyle!$B$15,($J353*TiltakstyperKostnadskalkyle!E$15)/100,
"0")))))))))))</f>
        <v>0</v>
      </c>
      <c r="M353" s="18" t="str">
        <f>IF($F353=TiltakstyperKostnadskalkyle!$B$5,($J353*TiltakstyperKostnadskalkyle!F$5)/100,
IF($F353=TiltakstyperKostnadskalkyle!$B$6,($J353*TiltakstyperKostnadskalkyle!F$6)/100,
IF($F353=TiltakstyperKostnadskalkyle!$B$7,($J353*TiltakstyperKostnadskalkyle!F$7)/100,
IF($F353=TiltakstyperKostnadskalkyle!$B$8,($J353*TiltakstyperKostnadskalkyle!F$8)/100,
IF($F353=TiltakstyperKostnadskalkyle!$B$9,($J353*TiltakstyperKostnadskalkyle!F$9)/100,
IF($F353=TiltakstyperKostnadskalkyle!$B$10,($J353*TiltakstyperKostnadskalkyle!F$10)/100,
IF($F353=TiltakstyperKostnadskalkyle!$B$11,($J353*TiltakstyperKostnadskalkyle!F$11)/100,
IF($F353=TiltakstyperKostnadskalkyle!$B$12,($J353*TiltakstyperKostnadskalkyle!F$12)/100,
IF($F353=TiltakstyperKostnadskalkyle!$B$13,($J353*TiltakstyperKostnadskalkyle!F$13)/100,
IF($F353=TiltakstyperKostnadskalkyle!$B$14,($J353*TiltakstyperKostnadskalkyle!F$14)/100,
IF($F353=TiltakstyperKostnadskalkyle!$B$15,($J353*TiltakstyperKostnadskalkyle!F$15)/100,
"0")))))))))))</f>
        <v>0</v>
      </c>
      <c r="N353" s="18" t="str">
        <f>IF($F353=TiltakstyperKostnadskalkyle!$B$5,($J353*TiltakstyperKostnadskalkyle!G$5)/100,
IF($F353=TiltakstyperKostnadskalkyle!$B$6,($J353*TiltakstyperKostnadskalkyle!G$6)/100,
IF($F353=TiltakstyperKostnadskalkyle!$B$7,($J353*TiltakstyperKostnadskalkyle!G$7)/100,
IF($F353=TiltakstyperKostnadskalkyle!$B$8,($J353*TiltakstyperKostnadskalkyle!G$8)/100,
IF($F353=TiltakstyperKostnadskalkyle!$B$9,($J353*TiltakstyperKostnadskalkyle!G$9)/100,
IF($F353=TiltakstyperKostnadskalkyle!$B$10,($J353*TiltakstyperKostnadskalkyle!G$10)/100,
IF($F353=TiltakstyperKostnadskalkyle!$B$11,($J353*TiltakstyperKostnadskalkyle!G$11)/100,
IF($F353=TiltakstyperKostnadskalkyle!$B$12,($J353*TiltakstyperKostnadskalkyle!G$12)/100,
IF($F353=TiltakstyperKostnadskalkyle!$B$13,($J353*TiltakstyperKostnadskalkyle!G$13)/100,
IF($F353=TiltakstyperKostnadskalkyle!$B$14,($J353*TiltakstyperKostnadskalkyle!G$14)/100,
IF($F353=TiltakstyperKostnadskalkyle!$B$15,($J353*TiltakstyperKostnadskalkyle!G$15)/100,
"0")))))))))))</f>
        <v>0</v>
      </c>
      <c r="O353" s="18" t="str">
        <f>IF($F353=TiltakstyperKostnadskalkyle!$B$5,($J353*TiltakstyperKostnadskalkyle!H$5)/100,
IF($F353=TiltakstyperKostnadskalkyle!$B$6,($J353*TiltakstyperKostnadskalkyle!H$6)/100,
IF($F353=TiltakstyperKostnadskalkyle!$B$7,($J353*TiltakstyperKostnadskalkyle!H$7)/100,
IF($F353=TiltakstyperKostnadskalkyle!$B$8,($J353*TiltakstyperKostnadskalkyle!H$8)/100,
IF($F353=TiltakstyperKostnadskalkyle!$B$9,($J353*TiltakstyperKostnadskalkyle!H$9)/100,
IF($F353=TiltakstyperKostnadskalkyle!$B$10,($J353*TiltakstyperKostnadskalkyle!H$10)/100,
IF($F353=TiltakstyperKostnadskalkyle!$B$11,($J353*TiltakstyperKostnadskalkyle!H$11)/100,
IF($F353=TiltakstyperKostnadskalkyle!$B$12,($J353*TiltakstyperKostnadskalkyle!H$12)/100,
IF($F353=TiltakstyperKostnadskalkyle!$B$13,($J353*TiltakstyperKostnadskalkyle!H$13)/100,
IF($F353=TiltakstyperKostnadskalkyle!$B$14,($J353*TiltakstyperKostnadskalkyle!H$14)/100,
IF($F353=TiltakstyperKostnadskalkyle!$B$15,($J353*TiltakstyperKostnadskalkyle!H$15)/100,
"0")))))))))))</f>
        <v>0</v>
      </c>
      <c r="P353" s="18" t="str">
        <f>IF($F353=TiltakstyperKostnadskalkyle!$B$5,($J353*TiltakstyperKostnadskalkyle!I$5)/100,
IF($F353=TiltakstyperKostnadskalkyle!$B$6,($J353*TiltakstyperKostnadskalkyle!I$6)/100,
IF($F353=TiltakstyperKostnadskalkyle!$B$7,($J353*TiltakstyperKostnadskalkyle!I$7)/100,
IF($F353=TiltakstyperKostnadskalkyle!$B$8,($J353*TiltakstyperKostnadskalkyle!I$8)/100,
IF($F353=TiltakstyperKostnadskalkyle!$B$9,($J353*TiltakstyperKostnadskalkyle!I$9)/100,
IF($F353=TiltakstyperKostnadskalkyle!$B$10,($J353*TiltakstyperKostnadskalkyle!I$10)/100,
IF($F353=TiltakstyperKostnadskalkyle!$B$11,($J353*TiltakstyperKostnadskalkyle!I$11)/100,
IF($F353=TiltakstyperKostnadskalkyle!$B$12,($J353*TiltakstyperKostnadskalkyle!I$12)/100,
IF($F353=TiltakstyperKostnadskalkyle!$B$13,($J353*TiltakstyperKostnadskalkyle!I$13)/100,
IF($F353=TiltakstyperKostnadskalkyle!$B$14,($J353*TiltakstyperKostnadskalkyle!I$14)/100,
IF($F353=TiltakstyperKostnadskalkyle!$B$15,($J353*TiltakstyperKostnadskalkyle!I$15)/100,
"0")))))))))))</f>
        <v>0</v>
      </c>
      <c r="Q353" s="18">
        <f t="shared" si="17"/>
        <v>0</v>
      </c>
      <c r="R353" s="18" t="str">
        <f>IF($F353=TiltakstyperKostnadskalkyle!$B$5,($J353*TiltakstyperKostnadskalkyle!K$5)/100,
IF($F353=TiltakstyperKostnadskalkyle!$B$6,($J353*TiltakstyperKostnadskalkyle!K$6)/100,
IF($F353=TiltakstyperKostnadskalkyle!$B$8,($J353*TiltakstyperKostnadskalkyle!K$8)/100,
IF($F353=TiltakstyperKostnadskalkyle!$B$9,($J353*TiltakstyperKostnadskalkyle!K$9)/100,
IF($F353=TiltakstyperKostnadskalkyle!$B$10,($J353*TiltakstyperKostnadskalkyle!K$10)/100,
IF($F353=TiltakstyperKostnadskalkyle!$B$11,($J353*TiltakstyperKostnadskalkyle!K$11)/100,
IF($F353=TiltakstyperKostnadskalkyle!$B$12,($J353*TiltakstyperKostnadskalkyle!K$12)/100,
IF($F353=TiltakstyperKostnadskalkyle!$B$13,($J353*TiltakstyperKostnadskalkyle!K$13)/100,
IF($F353=TiltakstyperKostnadskalkyle!$B$14,($J353*TiltakstyperKostnadskalkyle!K$14)/100,
"0")))))))))</f>
        <v>0</v>
      </c>
      <c r="S353" s="18">
        <f t="shared" si="18"/>
        <v>0</v>
      </c>
      <c r="T353" s="18" t="str">
        <f>IF($F353=TiltakstyperKostnadskalkyle!$B$5,($J353*TiltakstyperKostnadskalkyle!M$5)/100,
IF($F353=TiltakstyperKostnadskalkyle!$B$6,($J353*TiltakstyperKostnadskalkyle!M$6)/100,
IF($F353=TiltakstyperKostnadskalkyle!$B$7,($J353*TiltakstyperKostnadskalkyle!M$7)/100,
IF($F353=TiltakstyperKostnadskalkyle!$B$8,($J353*TiltakstyperKostnadskalkyle!M$8)/100,
IF($F353=TiltakstyperKostnadskalkyle!$B$9,($J353*TiltakstyperKostnadskalkyle!M$9)/100,
IF($F353=TiltakstyperKostnadskalkyle!$B$10,($J353*TiltakstyperKostnadskalkyle!M$10)/100,
IF($F353=TiltakstyperKostnadskalkyle!$B$11,($J353*TiltakstyperKostnadskalkyle!M$11)/100,
IF($F353=TiltakstyperKostnadskalkyle!$B$12,($J353*TiltakstyperKostnadskalkyle!M$12)/100,
IF($F353=TiltakstyperKostnadskalkyle!$B$13,($J353*TiltakstyperKostnadskalkyle!M$13)/100,
IF($F353=TiltakstyperKostnadskalkyle!$B$14,($J353*TiltakstyperKostnadskalkyle!M$14)/100,
IF($F353=TiltakstyperKostnadskalkyle!$B$15,($J353*TiltakstyperKostnadskalkyle!M$15)/100,
"0")))))))))))</f>
        <v>0</v>
      </c>
      <c r="U353" s="32"/>
      <c r="V353" s="32"/>
      <c r="W353" s="18" t="str">
        <f>IF($F353=TiltakstyperKostnadskalkyle!$B$5,($J353*TiltakstyperKostnadskalkyle!P$5)/100,
IF($F353=TiltakstyperKostnadskalkyle!$B$6,($J353*TiltakstyperKostnadskalkyle!P$6)/100,
IF($F353=TiltakstyperKostnadskalkyle!$B$7,($J353*TiltakstyperKostnadskalkyle!P$7)/100,
IF($F353=TiltakstyperKostnadskalkyle!$B$8,($J353*TiltakstyperKostnadskalkyle!P$8)/100,
IF($F353=TiltakstyperKostnadskalkyle!$B$9,($J353*TiltakstyperKostnadskalkyle!P$9)/100,
IF($F353=TiltakstyperKostnadskalkyle!$B$10,($J353*TiltakstyperKostnadskalkyle!P$10)/100,
IF($F353=TiltakstyperKostnadskalkyle!$B$11,($J353*TiltakstyperKostnadskalkyle!P$11)/100,
IF($F353=TiltakstyperKostnadskalkyle!$B$12,($J353*TiltakstyperKostnadskalkyle!P$12)/100,
IF($F353=TiltakstyperKostnadskalkyle!$B$13,($J353*TiltakstyperKostnadskalkyle!P$13)/100,
IF($F353=TiltakstyperKostnadskalkyle!$B$14,($J353*TiltakstyperKostnadskalkyle!P$14)/100,
IF($F353=TiltakstyperKostnadskalkyle!$B$15,($J353*TiltakstyperKostnadskalkyle!P$15)/100,
"0")))))))))))</f>
        <v>0</v>
      </c>
      <c r="Y353" s="223"/>
    </row>
    <row r="354" spans="2:25" ht="14.45" customHeight="1" x14ac:dyDescent="0.25">
      <c r="B354" s="20" t="s">
        <v>25</v>
      </c>
      <c r="C354" s="22"/>
      <c r="D354" s="22"/>
      <c r="E354" s="22"/>
      <c r="F354" s="39"/>
      <c r="G354" s="22"/>
      <c r="H354" s="23"/>
      <c r="I354" s="27"/>
      <c r="J354" s="18">
        <f>IF(F354=TiltakstyperKostnadskalkyle!$B$5,TiltakstyperKostnadskalkyle!$R$5*Handlingsplan!H354,
IF(F354=TiltakstyperKostnadskalkyle!$B$6,TiltakstyperKostnadskalkyle!$R$6*Handlingsplan!H354,
IF(F354=TiltakstyperKostnadskalkyle!$B$7,TiltakstyperKostnadskalkyle!$R$7*Handlingsplan!H354,
IF(F354=TiltakstyperKostnadskalkyle!$B$8,TiltakstyperKostnadskalkyle!$R$8*Handlingsplan!H354,
IF(F354=TiltakstyperKostnadskalkyle!$B$9,TiltakstyperKostnadskalkyle!$R$9*Handlingsplan!H354,
IF(F354=TiltakstyperKostnadskalkyle!$B$10,TiltakstyperKostnadskalkyle!$R$10*Handlingsplan!H354,
IF(F354=TiltakstyperKostnadskalkyle!$B$11,TiltakstyperKostnadskalkyle!$R$11*Handlingsplan!H354,
IF(F354=TiltakstyperKostnadskalkyle!$B$12,TiltakstyperKostnadskalkyle!$R$12*Handlingsplan!H354,
IF(F354=TiltakstyperKostnadskalkyle!$B$13,TiltakstyperKostnadskalkyle!$R$13*Handlingsplan!H354,
IF(F354=TiltakstyperKostnadskalkyle!$B$14,TiltakstyperKostnadskalkyle!$R$14*Handlingsplan!H354,
IF(F354=TiltakstyperKostnadskalkyle!$B$15,TiltakstyperKostnadskalkyle!$R$15*Handlingsplan!H354,
0)))))))))))</f>
        <v>0</v>
      </c>
      <c r="K354" s="18" t="str">
        <f>IF($F354=TiltakstyperKostnadskalkyle!$B$5,($J354*TiltakstyperKostnadskalkyle!D$5)/100,
IF($F354=TiltakstyperKostnadskalkyle!$B$6,($J354*TiltakstyperKostnadskalkyle!D$6)/100,
IF($F354=TiltakstyperKostnadskalkyle!$B$7,($J354*TiltakstyperKostnadskalkyle!D$7)/100,
IF($F354=TiltakstyperKostnadskalkyle!$B$8,($J354*TiltakstyperKostnadskalkyle!D$8)/100,
IF($F354=TiltakstyperKostnadskalkyle!$B$9,($J354*TiltakstyperKostnadskalkyle!D$9)/100,
IF($F354=TiltakstyperKostnadskalkyle!$B$10,($J354*TiltakstyperKostnadskalkyle!D$10)/100,
IF($F354=TiltakstyperKostnadskalkyle!$B$11,($J354*TiltakstyperKostnadskalkyle!D$11)/100,
IF($F354=TiltakstyperKostnadskalkyle!$B$12,($J354*TiltakstyperKostnadskalkyle!D$12)/100,
IF($F354=TiltakstyperKostnadskalkyle!$B$13,($J354*TiltakstyperKostnadskalkyle!D$13)/100,
IF($F354=TiltakstyperKostnadskalkyle!$B$14,($J354*TiltakstyperKostnadskalkyle!D$14)/100,
IF($F354=TiltakstyperKostnadskalkyle!$B$15,($J354*TiltakstyperKostnadskalkyle!D$15)/100,
"0")))))))))))</f>
        <v>0</v>
      </c>
      <c r="L354" s="18" t="str">
        <f>IF($F354=TiltakstyperKostnadskalkyle!$B$5,($J354*TiltakstyperKostnadskalkyle!E$5)/100,
IF($F354=TiltakstyperKostnadskalkyle!$B$6,($J354*TiltakstyperKostnadskalkyle!E$6)/100,
IF($F354=TiltakstyperKostnadskalkyle!$B$7,($J354*TiltakstyperKostnadskalkyle!E$7)/100,
IF($F354=TiltakstyperKostnadskalkyle!$B$8,($J354*TiltakstyperKostnadskalkyle!E$8)/100,
IF($F354=TiltakstyperKostnadskalkyle!$B$9,($J354*TiltakstyperKostnadskalkyle!E$9)/100,
IF($F354=TiltakstyperKostnadskalkyle!$B$10,($J354*TiltakstyperKostnadskalkyle!E$10)/100,
IF($F354=TiltakstyperKostnadskalkyle!$B$11,($J354*TiltakstyperKostnadskalkyle!E$11)/100,
IF($F354=TiltakstyperKostnadskalkyle!$B$12,($J354*TiltakstyperKostnadskalkyle!E$12)/100,
IF($F354=TiltakstyperKostnadskalkyle!$B$13,($J354*TiltakstyperKostnadskalkyle!E$13)/100,
IF($F354=TiltakstyperKostnadskalkyle!$B$14,($J354*TiltakstyperKostnadskalkyle!E$14)/100,
IF($F354=TiltakstyperKostnadskalkyle!$B$15,($J354*TiltakstyperKostnadskalkyle!E$15)/100,
"0")))))))))))</f>
        <v>0</v>
      </c>
      <c r="M354" s="18" t="str">
        <f>IF($F354=TiltakstyperKostnadskalkyle!$B$5,($J354*TiltakstyperKostnadskalkyle!F$5)/100,
IF($F354=TiltakstyperKostnadskalkyle!$B$6,($J354*TiltakstyperKostnadskalkyle!F$6)/100,
IF($F354=TiltakstyperKostnadskalkyle!$B$7,($J354*TiltakstyperKostnadskalkyle!F$7)/100,
IF($F354=TiltakstyperKostnadskalkyle!$B$8,($J354*TiltakstyperKostnadskalkyle!F$8)/100,
IF($F354=TiltakstyperKostnadskalkyle!$B$9,($J354*TiltakstyperKostnadskalkyle!F$9)/100,
IF($F354=TiltakstyperKostnadskalkyle!$B$10,($J354*TiltakstyperKostnadskalkyle!F$10)/100,
IF($F354=TiltakstyperKostnadskalkyle!$B$11,($J354*TiltakstyperKostnadskalkyle!F$11)/100,
IF($F354=TiltakstyperKostnadskalkyle!$B$12,($J354*TiltakstyperKostnadskalkyle!F$12)/100,
IF($F354=TiltakstyperKostnadskalkyle!$B$13,($J354*TiltakstyperKostnadskalkyle!F$13)/100,
IF($F354=TiltakstyperKostnadskalkyle!$B$14,($J354*TiltakstyperKostnadskalkyle!F$14)/100,
IF($F354=TiltakstyperKostnadskalkyle!$B$15,($J354*TiltakstyperKostnadskalkyle!F$15)/100,
"0")))))))))))</f>
        <v>0</v>
      </c>
      <c r="N354" s="18" t="str">
        <f>IF($F354=TiltakstyperKostnadskalkyle!$B$5,($J354*TiltakstyperKostnadskalkyle!G$5)/100,
IF($F354=TiltakstyperKostnadskalkyle!$B$6,($J354*TiltakstyperKostnadskalkyle!G$6)/100,
IF($F354=TiltakstyperKostnadskalkyle!$B$7,($J354*TiltakstyperKostnadskalkyle!G$7)/100,
IF($F354=TiltakstyperKostnadskalkyle!$B$8,($J354*TiltakstyperKostnadskalkyle!G$8)/100,
IF($F354=TiltakstyperKostnadskalkyle!$B$9,($J354*TiltakstyperKostnadskalkyle!G$9)/100,
IF($F354=TiltakstyperKostnadskalkyle!$B$10,($J354*TiltakstyperKostnadskalkyle!G$10)/100,
IF($F354=TiltakstyperKostnadskalkyle!$B$11,($J354*TiltakstyperKostnadskalkyle!G$11)/100,
IF($F354=TiltakstyperKostnadskalkyle!$B$12,($J354*TiltakstyperKostnadskalkyle!G$12)/100,
IF($F354=TiltakstyperKostnadskalkyle!$B$13,($J354*TiltakstyperKostnadskalkyle!G$13)/100,
IF($F354=TiltakstyperKostnadskalkyle!$B$14,($J354*TiltakstyperKostnadskalkyle!G$14)/100,
IF($F354=TiltakstyperKostnadskalkyle!$B$15,($J354*TiltakstyperKostnadskalkyle!G$15)/100,
"0")))))))))))</f>
        <v>0</v>
      </c>
      <c r="O354" s="18" t="str">
        <f>IF($F354=TiltakstyperKostnadskalkyle!$B$5,($J354*TiltakstyperKostnadskalkyle!H$5)/100,
IF($F354=TiltakstyperKostnadskalkyle!$B$6,($J354*TiltakstyperKostnadskalkyle!H$6)/100,
IF($F354=TiltakstyperKostnadskalkyle!$B$7,($J354*TiltakstyperKostnadskalkyle!H$7)/100,
IF($F354=TiltakstyperKostnadskalkyle!$B$8,($J354*TiltakstyperKostnadskalkyle!H$8)/100,
IF($F354=TiltakstyperKostnadskalkyle!$B$9,($J354*TiltakstyperKostnadskalkyle!H$9)/100,
IF($F354=TiltakstyperKostnadskalkyle!$B$10,($J354*TiltakstyperKostnadskalkyle!H$10)/100,
IF($F354=TiltakstyperKostnadskalkyle!$B$11,($J354*TiltakstyperKostnadskalkyle!H$11)/100,
IF($F354=TiltakstyperKostnadskalkyle!$B$12,($J354*TiltakstyperKostnadskalkyle!H$12)/100,
IF($F354=TiltakstyperKostnadskalkyle!$B$13,($J354*TiltakstyperKostnadskalkyle!H$13)/100,
IF($F354=TiltakstyperKostnadskalkyle!$B$14,($J354*TiltakstyperKostnadskalkyle!H$14)/100,
IF($F354=TiltakstyperKostnadskalkyle!$B$15,($J354*TiltakstyperKostnadskalkyle!H$15)/100,
"0")))))))))))</f>
        <v>0</v>
      </c>
      <c r="P354" s="18" t="str">
        <f>IF($F354=TiltakstyperKostnadskalkyle!$B$5,($J354*TiltakstyperKostnadskalkyle!I$5)/100,
IF($F354=TiltakstyperKostnadskalkyle!$B$6,($J354*TiltakstyperKostnadskalkyle!I$6)/100,
IF($F354=TiltakstyperKostnadskalkyle!$B$7,($J354*TiltakstyperKostnadskalkyle!I$7)/100,
IF($F354=TiltakstyperKostnadskalkyle!$B$8,($J354*TiltakstyperKostnadskalkyle!I$8)/100,
IF($F354=TiltakstyperKostnadskalkyle!$B$9,($J354*TiltakstyperKostnadskalkyle!I$9)/100,
IF($F354=TiltakstyperKostnadskalkyle!$B$10,($J354*TiltakstyperKostnadskalkyle!I$10)/100,
IF($F354=TiltakstyperKostnadskalkyle!$B$11,($J354*TiltakstyperKostnadskalkyle!I$11)/100,
IF($F354=TiltakstyperKostnadskalkyle!$B$12,($J354*TiltakstyperKostnadskalkyle!I$12)/100,
IF($F354=TiltakstyperKostnadskalkyle!$B$13,($J354*TiltakstyperKostnadskalkyle!I$13)/100,
IF($F354=TiltakstyperKostnadskalkyle!$B$14,($J354*TiltakstyperKostnadskalkyle!I$14)/100,
IF($F354=TiltakstyperKostnadskalkyle!$B$15,($J354*TiltakstyperKostnadskalkyle!I$15)/100,
"0")))))))))))</f>
        <v>0</v>
      </c>
      <c r="Q354" s="18">
        <f t="shared" si="17"/>
        <v>0</v>
      </c>
      <c r="R354" s="18" t="str">
        <f>IF($F354=TiltakstyperKostnadskalkyle!$B$5,($J354*TiltakstyperKostnadskalkyle!K$5)/100,
IF($F354=TiltakstyperKostnadskalkyle!$B$6,($J354*TiltakstyperKostnadskalkyle!K$6)/100,
IF($F354=TiltakstyperKostnadskalkyle!$B$8,($J354*TiltakstyperKostnadskalkyle!K$8)/100,
IF($F354=TiltakstyperKostnadskalkyle!$B$9,($J354*TiltakstyperKostnadskalkyle!K$9)/100,
IF($F354=TiltakstyperKostnadskalkyle!$B$10,($J354*TiltakstyperKostnadskalkyle!K$10)/100,
IF($F354=TiltakstyperKostnadskalkyle!$B$11,($J354*TiltakstyperKostnadskalkyle!K$11)/100,
IF($F354=TiltakstyperKostnadskalkyle!$B$12,($J354*TiltakstyperKostnadskalkyle!K$12)/100,
IF($F354=TiltakstyperKostnadskalkyle!$B$13,($J354*TiltakstyperKostnadskalkyle!K$13)/100,
IF($F354=TiltakstyperKostnadskalkyle!$B$14,($J354*TiltakstyperKostnadskalkyle!K$14)/100,
"0")))))))))</f>
        <v>0</v>
      </c>
      <c r="S354" s="18">
        <f t="shared" si="18"/>
        <v>0</v>
      </c>
      <c r="T354" s="18" t="str">
        <f>IF($F354=TiltakstyperKostnadskalkyle!$B$5,($J354*TiltakstyperKostnadskalkyle!M$5)/100,
IF($F354=TiltakstyperKostnadskalkyle!$B$6,($J354*TiltakstyperKostnadskalkyle!M$6)/100,
IF($F354=TiltakstyperKostnadskalkyle!$B$7,($J354*TiltakstyperKostnadskalkyle!M$7)/100,
IF($F354=TiltakstyperKostnadskalkyle!$B$8,($J354*TiltakstyperKostnadskalkyle!M$8)/100,
IF($F354=TiltakstyperKostnadskalkyle!$B$9,($J354*TiltakstyperKostnadskalkyle!M$9)/100,
IF($F354=TiltakstyperKostnadskalkyle!$B$10,($J354*TiltakstyperKostnadskalkyle!M$10)/100,
IF($F354=TiltakstyperKostnadskalkyle!$B$11,($J354*TiltakstyperKostnadskalkyle!M$11)/100,
IF($F354=TiltakstyperKostnadskalkyle!$B$12,($J354*TiltakstyperKostnadskalkyle!M$12)/100,
IF($F354=TiltakstyperKostnadskalkyle!$B$13,($J354*TiltakstyperKostnadskalkyle!M$13)/100,
IF($F354=TiltakstyperKostnadskalkyle!$B$14,($J354*TiltakstyperKostnadskalkyle!M$14)/100,
IF($F354=TiltakstyperKostnadskalkyle!$B$15,($J354*TiltakstyperKostnadskalkyle!M$15)/100,
"0")))))))))))</f>
        <v>0</v>
      </c>
      <c r="U354" s="32"/>
      <c r="V354" s="32"/>
      <c r="W354" s="18" t="str">
        <f>IF($F354=TiltakstyperKostnadskalkyle!$B$5,($J354*TiltakstyperKostnadskalkyle!P$5)/100,
IF($F354=TiltakstyperKostnadskalkyle!$B$6,($J354*TiltakstyperKostnadskalkyle!P$6)/100,
IF($F354=TiltakstyperKostnadskalkyle!$B$7,($J354*TiltakstyperKostnadskalkyle!P$7)/100,
IF($F354=TiltakstyperKostnadskalkyle!$B$8,($J354*TiltakstyperKostnadskalkyle!P$8)/100,
IF($F354=TiltakstyperKostnadskalkyle!$B$9,($J354*TiltakstyperKostnadskalkyle!P$9)/100,
IF($F354=TiltakstyperKostnadskalkyle!$B$10,($J354*TiltakstyperKostnadskalkyle!P$10)/100,
IF($F354=TiltakstyperKostnadskalkyle!$B$11,($J354*TiltakstyperKostnadskalkyle!P$11)/100,
IF($F354=TiltakstyperKostnadskalkyle!$B$12,($J354*TiltakstyperKostnadskalkyle!P$12)/100,
IF($F354=TiltakstyperKostnadskalkyle!$B$13,($J354*TiltakstyperKostnadskalkyle!P$13)/100,
IF($F354=TiltakstyperKostnadskalkyle!$B$14,($J354*TiltakstyperKostnadskalkyle!P$14)/100,
IF($F354=TiltakstyperKostnadskalkyle!$B$15,($J354*TiltakstyperKostnadskalkyle!P$15)/100,
"0")))))))))))</f>
        <v>0</v>
      </c>
      <c r="Y354" s="223"/>
    </row>
    <row r="355" spans="2:25" ht="14.45" customHeight="1" x14ac:dyDescent="0.25">
      <c r="B355" s="20" t="s">
        <v>25</v>
      </c>
      <c r="C355" s="22"/>
      <c r="D355" s="22"/>
      <c r="E355" s="22"/>
      <c r="F355" s="39"/>
      <c r="G355" s="22"/>
      <c r="H355" s="23"/>
      <c r="I355" s="27"/>
      <c r="J355" s="18">
        <f>IF(F355=TiltakstyperKostnadskalkyle!$B$5,TiltakstyperKostnadskalkyle!$R$5*Handlingsplan!H355,
IF(F355=TiltakstyperKostnadskalkyle!$B$6,TiltakstyperKostnadskalkyle!$R$6*Handlingsplan!H355,
IF(F355=TiltakstyperKostnadskalkyle!$B$7,TiltakstyperKostnadskalkyle!$R$7*Handlingsplan!H355,
IF(F355=TiltakstyperKostnadskalkyle!$B$8,TiltakstyperKostnadskalkyle!$R$8*Handlingsplan!H355,
IF(F355=TiltakstyperKostnadskalkyle!$B$9,TiltakstyperKostnadskalkyle!$R$9*Handlingsplan!H355,
IF(F355=TiltakstyperKostnadskalkyle!$B$10,TiltakstyperKostnadskalkyle!$R$10*Handlingsplan!H355,
IF(F355=TiltakstyperKostnadskalkyle!$B$11,TiltakstyperKostnadskalkyle!$R$11*Handlingsplan!H355,
IF(F355=TiltakstyperKostnadskalkyle!$B$12,TiltakstyperKostnadskalkyle!$R$12*Handlingsplan!H355,
IF(F355=TiltakstyperKostnadskalkyle!$B$13,TiltakstyperKostnadskalkyle!$R$13*Handlingsplan!H355,
IF(F355=TiltakstyperKostnadskalkyle!$B$14,TiltakstyperKostnadskalkyle!$R$14*Handlingsplan!H355,
IF(F355=TiltakstyperKostnadskalkyle!$B$15,TiltakstyperKostnadskalkyle!$R$15*Handlingsplan!H355,
0)))))))))))</f>
        <v>0</v>
      </c>
      <c r="K355" s="18" t="str">
        <f>IF($F355=TiltakstyperKostnadskalkyle!$B$5,($J355*TiltakstyperKostnadskalkyle!D$5)/100,
IF($F355=TiltakstyperKostnadskalkyle!$B$6,($J355*TiltakstyperKostnadskalkyle!D$6)/100,
IF($F355=TiltakstyperKostnadskalkyle!$B$7,($J355*TiltakstyperKostnadskalkyle!D$7)/100,
IF($F355=TiltakstyperKostnadskalkyle!$B$8,($J355*TiltakstyperKostnadskalkyle!D$8)/100,
IF($F355=TiltakstyperKostnadskalkyle!$B$9,($J355*TiltakstyperKostnadskalkyle!D$9)/100,
IF($F355=TiltakstyperKostnadskalkyle!$B$10,($J355*TiltakstyperKostnadskalkyle!D$10)/100,
IF($F355=TiltakstyperKostnadskalkyle!$B$11,($J355*TiltakstyperKostnadskalkyle!D$11)/100,
IF($F355=TiltakstyperKostnadskalkyle!$B$12,($J355*TiltakstyperKostnadskalkyle!D$12)/100,
IF($F355=TiltakstyperKostnadskalkyle!$B$13,($J355*TiltakstyperKostnadskalkyle!D$13)/100,
IF($F355=TiltakstyperKostnadskalkyle!$B$14,($J355*TiltakstyperKostnadskalkyle!D$14)/100,
IF($F355=TiltakstyperKostnadskalkyle!$B$15,($J355*TiltakstyperKostnadskalkyle!D$15)/100,
"0")))))))))))</f>
        <v>0</v>
      </c>
      <c r="L355" s="18" t="str">
        <f>IF($F355=TiltakstyperKostnadskalkyle!$B$5,($J355*TiltakstyperKostnadskalkyle!E$5)/100,
IF($F355=TiltakstyperKostnadskalkyle!$B$6,($J355*TiltakstyperKostnadskalkyle!E$6)/100,
IF($F355=TiltakstyperKostnadskalkyle!$B$7,($J355*TiltakstyperKostnadskalkyle!E$7)/100,
IF($F355=TiltakstyperKostnadskalkyle!$B$8,($J355*TiltakstyperKostnadskalkyle!E$8)/100,
IF($F355=TiltakstyperKostnadskalkyle!$B$9,($J355*TiltakstyperKostnadskalkyle!E$9)/100,
IF($F355=TiltakstyperKostnadskalkyle!$B$10,($J355*TiltakstyperKostnadskalkyle!E$10)/100,
IF($F355=TiltakstyperKostnadskalkyle!$B$11,($J355*TiltakstyperKostnadskalkyle!E$11)/100,
IF($F355=TiltakstyperKostnadskalkyle!$B$12,($J355*TiltakstyperKostnadskalkyle!E$12)/100,
IF($F355=TiltakstyperKostnadskalkyle!$B$13,($J355*TiltakstyperKostnadskalkyle!E$13)/100,
IF($F355=TiltakstyperKostnadskalkyle!$B$14,($J355*TiltakstyperKostnadskalkyle!E$14)/100,
IF($F355=TiltakstyperKostnadskalkyle!$B$15,($J355*TiltakstyperKostnadskalkyle!E$15)/100,
"0")))))))))))</f>
        <v>0</v>
      </c>
      <c r="M355" s="18" t="str">
        <f>IF($F355=TiltakstyperKostnadskalkyle!$B$5,($J355*TiltakstyperKostnadskalkyle!F$5)/100,
IF($F355=TiltakstyperKostnadskalkyle!$B$6,($J355*TiltakstyperKostnadskalkyle!F$6)/100,
IF($F355=TiltakstyperKostnadskalkyle!$B$7,($J355*TiltakstyperKostnadskalkyle!F$7)/100,
IF($F355=TiltakstyperKostnadskalkyle!$B$8,($J355*TiltakstyperKostnadskalkyle!F$8)/100,
IF($F355=TiltakstyperKostnadskalkyle!$B$9,($J355*TiltakstyperKostnadskalkyle!F$9)/100,
IF($F355=TiltakstyperKostnadskalkyle!$B$10,($J355*TiltakstyperKostnadskalkyle!F$10)/100,
IF($F355=TiltakstyperKostnadskalkyle!$B$11,($J355*TiltakstyperKostnadskalkyle!F$11)/100,
IF($F355=TiltakstyperKostnadskalkyle!$B$12,($J355*TiltakstyperKostnadskalkyle!F$12)/100,
IF($F355=TiltakstyperKostnadskalkyle!$B$13,($J355*TiltakstyperKostnadskalkyle!F$13)/100,
IF($F355=TiltakstyperKostnadskalkyle!$B$14,($J355*TiltakstyperKostnadskalkyle!F$14)/100,
IF($F355=TiltakstyperKostnadskalkyle!$B$15,($J355*TiltakstyperKostnadskalkyle!F$15)/100,
"0")))))))))))</f>
        <v>0</v>
      </c>
      <c r="N355" s="18" t="str">
        <f>IF($F355=TiltakstyperKostnadskalkyle!$B$5,($J355*TiltakstyperKostnadskalkyle!G$5)/100,
IF($F355=TiltakstyperKostnadskalkyle!$B$6,($J355*TiltakstyperKostnadskalkyle!G$6)/100,
IF($F355=TiltakstyperKostnadskalkyle!$B$7,($J355*TiltakstyperKostnadskalkyle!G$7)/100,
IF($F355=TiltakstyperKostnadskalkyle!$B$8,($J355*TiltakstyperKostnadskalkyle!G$8)/100,
IF($F355=TiltakstyperKostnadskalkyle!$B$9,($J355*TiltakstyperKostnadskalkyle!G$9)/100,
IF($F355=TiltakstyperKostnadskalkyle!$B$10,($J355*TiltakstyperKostnadskalkyle!G$10)/100,
IF($F355=TiltakstyperKostnadskalkyle!$B$11,($J355*TiltakstyperKostnadskalkyle!G$11)/100,
IF($F355=TiltakstyperKostnadskalkyle!$B$12,($J355*TiltakstyperKostnadskalkyle!G$12)/100,
IF($F355=TiltakstyperKostnadskalkyle!$B$13,($J355*TiltakstyperKostnadskalkyle!G$13)/100,
IF($F355=TiltakstyperKostnadskalkyle!$B$14,($J355*TiltakstyperKostnadskalkyle!G$14)/100,
IF($F355=TiltakstyperKostnadskalkyle!$B$15,($J355*TiltakstyperKostnadskalkyle!G$15)/100,
"0")))))))))))</f>
        <v>0</v>
      </c>
      <c r="O355" s="18" t="str">
        <f>IF($F355=TiltakstyperKostnadskalkyle!$B$5,($J355*TiltakstyperKostnadskalkyle!H$5)/100,
IF($F355=TiltakstyperKostnadskalkyle!$B$6,($J355*TiltakstyperKostnadskalkyle!H$6)/100,
IF($F355=TiltakstyperKostnadskalkyle!$B$7,($J355*TiltakstyperKostnadskalkyle!H$7)/100,
IF($F355=TiltakstyperKostnadskalkyle!$B$8,($J355*TiltakstyperKostnadskalkyle!H$8)/100,
IF($F355=TiltakstyperKostnadskalkyle!$B$9,($J355*TiltakstyperKostnadskalkyle!H$9)/100,
IF($F355=TiltakstyperKostnadskalkyle!$B$10,($J355*TiltakstyperKostnadskalkyle!H$10)/100,
IF($F355=TiltakstyperKostnadskalkyle!$B$11,($J355*TiltakstyperKostnadskalkyle!H$11)/100,
IF($F355=TiltakstyperKostnadskalkyle!$B$12,($J355*TiltakstyperKostnadskalkyle!H$12)/100,
IF($F355=TiltakstyperKostnadskalkyle!$B$13,($J355*TiltakstyperKostnadskalkyle!H$13)/100,
IF($F355=TiltakstyperKostnadskalkyle!$B$14,($J355*TiltakstyperKostnadskalkyle!H$14)/100,
IF($F355=TiltakstyperKostnadskalkyle!$B$15,($J355*TiltakstyperKostnadskalkyle!H$15)/100,
"0")))))))))))</f>
        <v>0</v>
      </c>
      <c r="P355" s="18" t="str">
        <f>IF($F355=TiltakstyperKostnadskalkyle!$B$5,($J355*TiltakstyperKostnadskalkyle!I$5)/100,
IF($F355=TiltakstyperKostnadskalkyle!$B$6,($J355*TiltakstyperKostnadskalkyle!I$6)/100,
IF($F355=TiltakstyperKostnadskalkyle!$B$7,($J355*TiltakstyperKostnadskalkyle!I$7)/100,
IF($F355=TiltakstyperKostnadskalkyle!$B$8,($J355*TiltakstyperKostnadskalkyle!I$8)/100,
IF($F355=TiltakstyperKostnadskalkyle!$B$9,($J355*TiltakstyperKostnadskalkyle!I$9)/100,
IF($F355=TiltakstyperKostnadskalkyle!$B$10,($J355*TiltakstyperKostnadskalkyle!I$10)/100,
IF($F355=TiltakstyperKostnadskalkyle!$B$11,($J355*TiltakstyperKostnadskalkyle!I$11)/100,
IF($F355=TiltakstyperKostnadskalkyle!$B$12,($J355*TiltakstyperKostnadskalkyle!I$12)/100,
IF($F355=TiltakstyperKostnadskalkyle!$B$13,($J355*TiltakstyperKostnadskalkyle!I$13)/100,
IF($F355=TiltakstyperKostnadskalkyle!$B$14,($J355*TiltakstyperKostnadskalkyle!I$14)/100,
IF($F355=TiltakstyperKostnadskalkyle!$B$15,($J355*TiltakstyperKostnadskalkyle!I$15)/100,
"0")))))))))))</f>
        <v>0</v>
      </c>
      <c r="Q355" s="18">
        <f t="shared" si="17"/>
        <v>0</v>
      </c>
      <c r="R355" s="18" t="str">
        <f>IF($F355=TiltakstyperKostnadskalkyle!$B$5,($J355*TiltakstyperKostnadskalkyle!K$5)/100,
IF($F355=TiltakstyperKostnadskalkyle!$B$6,($J355*TiltakstyperKostnadskalkyle!K$6)/100,
IF($F355=TiltakstyperKostnadskalkyle!$B$8,($J355*TiltakstyperKostnadskalkyle!K$8)/100,
IF($F355=TiltakstyperKostnadskalkyle!$B$9,($J355*TiltakstyperKostnadskalkyle!K$9)/100,
IF($F355=TiltakstyperKostnadskalkyle!$B$10,($J355*TiltakstyperKostnadskalkyle!K$10)/100,
IF($F355=TiltakstyperKostnadskalkyle!$B$11,($J355*TiltakstyperKostnadskalkyle!K$11)/100,
IF($F355=TiltakstyperKostnadskalkyle!$B$12,($J355*TiltakstyperKostnadskalkyle!K$12)/100,
IF($F355=TiltakstyperKostnadskalkyle!$B$13,($J355*TiltakstyperKostnadskalkyle!K$13)/100,
IF($F355=TiltakstyperKostnadskalkyle!$B$14,($J355*TiltakstyperKostnadskalkyle!K$14)/100,
"0")))))))))</f>
        <v>0</v>
      </c>
      <c r="S355" s="18">
        <f t="shared" si="18"/>
        <v>0</v>
      </c>
      <c r="T355" s="18" t="str">
        <f>IF($F355=TiltakstyperKostnadskalkyle!$B$5,($J355*TiltakstyperKostnadskalkyle!M$5)/100,
IF($F355=TiltakstyperKostnadskalkyle!$B$6,($J355*TiltakstyperKostnadskalkyle!M$6)/100,
IF($F355=TiltakstyperKostnadskalkyle!$B$7,($J355*TiltakstyperKostnadskalkyle!M$7)/100,
IF($F355=TiltakstyperKostnadskalkyle!$B$8,($J355*TiltakstyperKostnadskalkyle!M$8)/100,
IF($F355=TiltakstyperKostnadskalkyle!$B$9,($J355*TiltakstyperKostnadskalkyle!M$9)/100,
IF($F355=TiltakstyperKostnadskalkyle!$B$10,($J355*TiltakstyperKostnadskalkyle!M$10)/100,
IF($F355=TiltakstyperKostnadskalkyle!$B$11,($J355*TiltakstyperKostnadskalkyle!M$11)/100,
IF($F355=TiltakstyperKostnadskalkyle!$B$12,($J355*TiltakstyperKostnadskalkyle!M$12)/100,
IF($F355=TiltakstyperKostnadskalkyle!$B$13,($J355*TiltakstyperKostnadskalkyle!M$13)/100,
IF($F355=TiltakstyperKostnadskalkyle!$B$14,($J355*TiltakstyperKostnadskalkyle!M$14)/100,
IF($F355=TiltakstyperKostnadskalkyle!$B$15,($J355*TiltakstyperKostnadskalkyle!M$15)/100,
"0")))))))))))</f>
        <v>0</v>
      </c>
      <c r="U355" s="32"/>
      <c r="V355" s="32"/>
      <c r="W355" s="18" t="str">
        <f>IF($F355=TiltakstyperKostnadskalkyle!$B$5,($J355*TiltakstyperKostnadskalkyle!P$5)/100,
IF($F355=TiltakstyperKostnadskalkyle!$B$6,($J355*TiltakstyperKostnadskalkyle!P$6)/100,
IF($F355=TiltakstyperKostnadskalkyle!$B$7,($J355*TiltakstyperKostnadskalkyle!P$7)/100,
IF($F355=TiltakstyperKostnadskalkyle!$B$8,($J355*TiltakstyperKostnadskalkyle!P$8)/100,
IF($F355=TiltakstyperKostnadskalkyle!$B$9,($J355*TiltakstyperKostnadskalkyle!P$9)/100,
IF($F355=TiltakstyperKostnadskalkyle!$B$10,($J355*TiltakstyperKostnadskalkyle!P$10)/100,
IF($F355=TiltakstyperKostnadskalkyle!$B$11,($J355*TiltakstyperKostnadskalkyle!P$11)/100,
IF($F355=TiltakstyperKostnadskalkyle!$B$12,($J355*TiltakstyperKostnadskalkyle!P$12)/100,
IF($F355=TiltakstyperKostnadskalkyle!$B$13,($J355*TiltakstyperKostnadskalkyle!P$13)/100,
IF($F355=TiltakstyperKostnadskalkyle!$B$14,($J355*TiltakstyperKostnadskalkyle!P$14)/100,
IF($F355=TiltakstyperKostnadskalkyle!$B$15,($J355*TiltakstyperKostnadskalkyle!P$15)/100,
"0")))))))))))</f>
        <v>0</v>
      </c>
      <c r="Y355" s="223"/>
    </row>
    <row r="356" spans="2:25" ht="14.45" customHeight="1" x14ac:dyDescent="0.25">
      <c r="B356" s="20" t="s">
        <v>25</v>
      </c>
      <c r="C356" s="22"/>
      <c r="D356" s="22"/>
      <c r="E356" s="22"/>
      <c r="F356" s="39"/>
      <c r="G356" s="22"/>
      <c r="H356" s="23"/>
      <c r="I356" s="27"/>
      <c r="J356" s="18">
        <f>IF(F356=TiltakstyperKostnadskalkyle!$B$5,TiltakstyperKostnadskalkyle!$R$5*Handlingsplan!H356,
IF(F356=TiltakstyperKostnadskalkyle!$B$6,TiltakstyperKostnadskalkyle!$R$6*Handlingsplan!H356,
IF(F356=TiltakstyperKostnadskalkyle!$B$7,TiltakstyperKostnadskalkyle!$R$7*Handlingsplan!H356,
IF(F356=TiltakstyperKostnadskalkyle!$B$8,TiltakstyperKostnadskalkyle!$R$8*Handlingsplan!H356,
IF(F356=TiltakstyperKostnadskalkyle!$B$9,TiltakstyperKostnadskalkyle!$R$9*Handlingsplan!H356,
IF(F356=TiltakstyperKostnadskalkyle!$B$10,TiltakstyperKostnadskalkyle!$R$10*Handlingsplan!H356,
IF(F356=TiltakstyperKostnadskalkyle!$B$11,TiltakstyperKostnadskalkyle!$R$11*Handlingsplan!H356,
IF(F356=TiltakstyperKostnadskalkyle!$B$12,TiltakstyperKostnadskalkyle!$R$12*Handlingsplan!H356,
IF(F356=TiltakstyperKostnadskalkyle!$B$13,TiltakstyperKostnadskalkyle!$R$13*Handlingsplan!H356,
IF(F356=TiltakstyperKostnadskalkyle!$B$14,TiltakstyperKostnadskalkyle!$R$14*Handlingsplan!H356,
IF(F356=TiltakstyperKostnadskalkyle!$B$15,TiltakstyperKostnadskalkyle!$R$15*Handlingsplan!H356,
0)))))))))))</f>
        <v>0</v>
      </c>
      <c r="K356" s="18" t="str">
        <f>IF($F356=TiltakstyperKostnadskalkyle!$B$5,($J356*TiltakstyperKostnadskalkyle!D$5)/100,
IF($F356=TiltakstyperKostnadskalkyle!$B$6,($J356*TiltakstyperKostnadskalkyle!D$6)/100,
IF($F356=TiltakstyperKostnadskalkyle!$B$7,($J356*TiltakstyperKostnadskalkyle!D$7)/100,
IF($F356=TiltakstyperKostnadskalkyle!$B$8,($J356*TiltakstyperKostnadskalkyle!D$8)/100,
IF($F356=TiltakstyperKostnadskalkyle!$B$9,($J356*TiltakstyperKostnadskalkyle!D$9)/100,
IF($F356=TiltakstyperKostnadskalkyle!$B$10,($J356*TiltakstyperKostnadskalkyle!D$10)/100,
IF($F356=TiltakstyperKostnadskalkyle!$B$11,($J356*TiltakstyperKostnadskalkyle!D$11)/100,
IF($F356=TiltakstyperKostnadskalkyle!$B$12,($J356*TiltakstyperKostnadskalkyle!D$12)/100,
IF($F356=TiltakstyperKostnadskalkyle!$B$13,($J356*TiltakstyperKostnadskalkyle!D$13)/100,
IF($F356=TiltakstyperKostnadskalkyle!$B$14,($J356*TiltakstyperKostnadskalkyle!D$14)/100,
IF($F356=TiltakstyperKostnadskalkyle!$B$15,($J356*TiltakstyperKostnadskalkyle!D$15)/100,
"0")))))))))))</f>
        <v>0</v>
      </c>
      <c r="L356" s="18" t="str">
        <f>IF($F356=TiltakstyperKostnadskalkyle!$B$5,($J356*TiltakstyperKostnadskalkyle!E$5)/100,
IF($F356=TiltakstyperKostnadskalkyle!$B$6,($J356*TiltakstyperKostnadskalkyle!E$6)/100,
IF($F356=TiltakstyperKostnadskalkyle!$B$7,($J356*TiltakstyperKostnadskalkyle!E$7)/100,
IF($F356=TiltakstyperKostnadskalkyle!$B$8,($J356*TiltakstyperKostnadskalkyle!E$8)/100,
IF($F356=TiltakstyperKostnadskalkyle!$B$9,($J356*TiltakstyperKostnadskalkyle!E$9)/100,
IF($F356=TiltakstyperKostnadskalkyle!$B$10,($J356*TiltakstyperKostnadskalkyle!E$10)/100,
IF($F356=TiltakstyperKostnadskalkyle!$B$11,($J356*TiltakstyperKostnadskalkyle!E$11)/100,
IF($F356=TiltakstyperKostnadskalkyle!$B$12,($J356*TiltakstyperKostnadskalkyle!E$12)/100,
IF($F356=TiltakstyperKostnadskalkyle!$B$13,($J356*TiltakstyperKostnadskalkyle!E$13)/100,
IF($F356=TiltakstyperKostnadskalkyle!$B$14,($J356*TiltakstyperKostnadskalkyle!E$14)/100,
IF($F356=TiltakstyperKostnadskalkyle!$B$15,($J356*TiltakstyperKostnadskalkyle!E$15)/100,
"0")))))))))))</f>
        <v>0</v>
      </c>
      <c r="M356" s="18" t="str">
        <f>IF($F356=TiltakstyperKostnadskalkyle!$B$5,($J356*TiltakstyperKostnadskalkyle!F$5)/100,
IF($F356=TiltakstyperKostnadskalkyle!$B$6,($J356*TiltakstyperKostnadskalkyle!F$6)/100,
IF($F356=TiltakstyperKostnadskalkyle!$B$7,($J356*TiltakstyperKostnadskalkyle!F$7)/100,
IF($F356=TiltakstyperKostnadskalkyle!$B$8,($J356*TiltakstyperKostnadskalkyle!F$8)/100,
IF($F356=TiltakstyperKostnadskalkyle!$B$9,($J356*TiltakstyperKostnadskalkyle!F$9)/100,
IF($F356=TiltakstyperKostnadskalkyle!$B$10,($J356*TiltakstyperKostnadskalkyle!F$10)/100,
IF($F356=TiltakstyperKostnadskalkyle!$B$11,($J356*TiltakstyperKostnadskalkyle!F$11)/100,
IF($F356=TiltakstyperKostnadskalkyle!$B$12,($J356*TiltakstyperKostnadskalkyle!F$12)/100,
IF($F356=TiltakstyperKostnadskalkyle!$B$13,($J356*TiltakstyperKostnadskalkyle!F$13)/100,
IF($F356=TiltakstyperKostnadskalkyle!$B$14,($J356*TiltakstyperKostnadskalkyle!F$14)/100,
IF($F356=TiltakstyperKostnadskalkyle!$B$15,($J356*TiltakstyperKostnadskalkyle!F$15)/100,
"0")))))))))))</f>
        <v>0</v>
      </c>
      <c r="N356" s="18" t="str">
        <f>IF($F356=TiltakstyperKostnadskalkyle!$B$5,($J356*TiltakstyperKostnadskalkyle!G$5)/100,
IF($F356=TiltakstyperKostnadskalkyle!$B$6,($J356*TiltakstyperKostnadskalkyle!G$6)/100,
IF($F356=TiltakstyperKostnadskalkyle!$B$7,($J356*TiltakstyperKostnadskalkyle!G$7)/100,
IF($F356=TiltakstyperKostnadskalkyle!$B$8,($J356*TiltakstyperKostnadskalkyle!G$8)/100,
IF($F356=TiltakstyperKostnadskalkyle!$B$9,($J356*TiltakstyperKostnadskalkyle!G$9)/100,
IF($F356=TiltakstyperKostnadskalkyle!$B$10,($J356*TiltakstyperKostnadskalkyle!G$10)/100,
IF($F356=TiltakstyperKostnadskalkyle!$B$11,($J356*TiltakstyperKostnadskalkyle!G$11)/100,
IF($F356=TiltakstyperKostnadskalkyle!$B$12,($J356*TiltakstyperKostnadskalkyle!G$12)/100,
IF($F356=TiltakstyperKostnadskalkyle!$B$13,($J356*TiltakstyperKostnadskalkyle!G$13)/100,
IF($F356=TiltakstyperKostnadskalkyle!$B$14,($J356*TiltakstyperKostnadskalkyle!G$14)/100,
IF($F356=TiltakstyperKostnadskalkyle!$B$15,($J356*TiltakstyperKostnadskalkyle!G$15)/100,
"0")))))))))))</f>
        <v>0</v>
      </c>
      <c r="O356" s="18" t="str">
        <f>IF($F356=TiltakstyperKostnadskalkyle!$B$5,($J356*TiltakstyperKostnadskalkyle!H$5)/100,
IF($F356=TiltakstyperKostnadskalkyle!$B$6,($J356*TiltakstyperKostnadskalkyle!H$6)/100,
IF($F356=TiltakstyperKostnadskalkyle!$B$7,($J356*TiltakstyperKostnadskalkyle!H$7)/100,
IF($F356=TiltakstyperKostnadskalkyle!$B$8,($J356*TiltakstyperKostnadskalkyle!H$8)/100,
IF($F356=TiltakstyperKostnadskalkyle!$B$9,($J356*TiltakstyperKostnadskalkyle!H$9)/100,
IF($F356=TiltakstyperKostnadskalkyle!$B$10,($J356*TiltakstyperKostnadskalkyle!H$10)/100,
IF($F356=TiltakstyperKostnadskalkyle!$B$11,($J356*TiltakstyperKostnadskalkyle!H$11)/100,
IF($F356=TiltakstyperKostnadskalkyle!$B$12,($J356*TiltakstyperKostnadskalkyle!H$12)/100,
IF($F356=TiltakstyperKostnadskalkyle!$B$13,($J356*TiltakstyperKostnadskalkyle!H$13)/100,
IF($F356=TiltakstyperKostnadskalkyle!$B$14,($J356*TiltakstyperKostnadskalkyle!H$14)/100,
IF($F356=TiltakstyperKostnadskalkyle!$B$15,($J356*TiltakstyperKostnadskalkyle!H$15)/100,
"0")))))))))))</f>
        <v>0</v>
      </c>
      <c r="P356" s="18" t="str">
        <f>IF($F356=TiltakstyperKostnadskalkyle!$B$5,($J356*TiltakstyperKostnadskalkyle!I$5)/100,
IF($F356=TiltakstyperKostnadskalkyle!$B$6,($J356*TiltakstyperKostnadskalkyle!I$6)/100,
IF($F356=TiltakstyperKostnadskalkyle!$B$7,($J356*TiltakstyperKostnadskalkyle!I$7)/100,
IF($F356=TiltakstyperKostnadskalkyle!$B$8,($J356*TiltakstyperKostnadskalkyle!I$8)/100,
IF($F356=TiltakstyperKostnadskalkyle!$B$9,($J356*TiltakstyperKostnadskalkyle!I$9)/100,
IF($F356=TiltakstyperKostnadskalkyle!$B$10,($J356*TiltakstyperKostnadskalkyle!I$10)/100,
IF($F356=TiltakstyperKostnadskalkyle!$B$11,($J356*TiltakstyperKostnadskalkyle!I$11)/100,
IF($F356=TiltakstyperKostnadskalkyle!$B$12,($J356*TiltakstyperKostnadskalkyle!I$12)/100,
IF($F356=TiltakstyperKostnadskalkyle!$B$13,($J356*TiltakstyperKostnadskalkyle!I$13)/100,
IF($F356=TiltakstyperKostnadskalkyle!$B$14,($J356*TiltakstyperKostnadskalkyle!I$14)/100,
IF($F356=TiltakstyperKostnadskalkyle!$B$15,($J356*TiltakstyperKostnadskalkyle!I$15)/100,
"0")))))))))))</f>
        <v>0</v>
      </c>
      <c r="Q356" s="18">
        <f t="shared" si="17"/>
        <v>0</v>
      </c>
      <c r="R356" s="18" t="str">
        <f>IF($F356=TiltakstyperKostnadskalkyle!$B$5,($J356*TiltakstyperKostnadskalkyle!K$5)/100,
IF($F356=TiltakstyperKostnadskalkyle!$B$6,($J356*TiltakstyperKostnadskalkyle!K$6)/100,
IF($F356=TiltakstyperKostnadskalkyle!$B$8,($J356*TiltakstyperKostnadskalkyle!K$8)/100,
IF($F356=TiltakstyperKostnadskalkyle!$B$9,($J356*TiltakstyperKostnadskalkyle!K$9)/100,
IF($F356=TiltakstyperKostnadskalkyle!$B$10,($J356*TiltakstyperKostnadskalkyle!K$10)/100,
IF($F356=TiltakstyperKostnadskalkyle!$B$11,($J356*TiltakstyperKostnadskalkyle!K$11)/100,
IF($F356=TiltakstyperKostnadskalkyle!$B$12,($J356*TiltakstyperKostnadskalkyle!K$12)/100,
IF($F356=TiltakstyperKostnadskalkyle!$B$13,($J356*TiltakstyperKostnadskalkyle!K$13)/100,
IF($F356=TiltakstyperKostnadskalkyle!$B$14,($J356*TiltakstyperKostnadskalkyle!K$14)/100,
"0")))))))))</f>
        <v>0</v>
      </c>
      <c r="S356" s="18">
        <f t="shared" si="18"/>
        <v>0</v>
      </c>
      <c r="T356" s="18" t="str">
        <f>IF($F356=TiltakstyperKostnadskalkyle!$B$5,($J356*TiltakstyperKostnadskalkyle!M$5)/100,
IF($F356=TiltakstyperKostnadskalkyle!$B$6,($J356*TiltakstyperKostnadskalkyle!M$6)/100,
IF($F356=TiltakstyperKostnadskalkyle!$B$7,($J356*TiltakstyperKostnadskalkyle!M$7)/100,
IF($F356=TiltakstyperKostnadskalkyle!$B$8,($J356*TiltakstyperKostnadskalkyle!M$8)/100,
IF($F356=TiltakstyperKostnadskalkyle!$B$9,($J356*TiltakstyperKostnadskalkyle!M$9)/100,
IF($F356=TiltakstyperKostnadskalkyle!$B$10,($J356*TiltakstyperKostnadskalkyle!M$10)/100,
IF($F356=TiltakstyperKostnadskalkyle!$B$11,($J356*TiltakstyperKostnadskalkyle!M$11)/100,
IF($F356=TiltakstyperKostnadskalkyle!$B$12,($J356*TiltakstyperKostnadskalkyle!M$12)/100,
IF($F356=TiltakstyperKostnadskalkyle!$B$13,($J356*TiltakstyperKostnadskalkyle!M$13)/100,
IF($F356=TiltakstyperKostnadskalkyle!$B$14,($J356*TiltakstyperKostnadskalkyle!M$14)/100,
IF($F356=TiltakstyperKostnadskalkyle!$B$15,($J356*TiltakstyperKostnadskalkyle!M$15)/100,
"0")))))))))))</f>
        <v>0</v>
      </c>
      <c r="U356" s="32"/>
      <c r="V356" s="32"/>
      <c r="W356" s="18" t="str">
        <f>IF($F356=TiltakstyperKostnadskalkyle!$B$5,($J356*TiltakstyperKostnadskalkyle!P$5)/100,
IF($F356=TiltakstyperKostnadskalkyle!$B$6,($J356*TiltakstyperKostnadskalkyle!P$6)/100,
IF($F356=TiltakstyperKostnadskalkyle!$B$7,($J356*TiltakstyperKostnadskalkyle!P$7)/100,
IF($F356=TiltakstyperKostnadskalkyle!$B$8,($J356*TiltakstyperKostnadskalkyle!P$8)/100,
IF($F356=TiltakstyperKostnadskalkyle!$B$9,($J356*TiltakstyperKostnadskalkyle!P$9)/100,
IF($F356=TiltakstyperKostnadskalkyle!$B$10,($J356*TiltakstyperKostnadskalkyle!P$10)/100,
IF($F356=TiltakstyperKostnadskalkyle!$B$11,($J356*TiltakstyperKostnadskalkyle!P$11)/100,
IF($F356=TiltakstyperKostnadskalkyle!$B$12,($J356*TiltakstyperKostnadskalkyle!P$12)/100,
IF($F356=TiltakstyperKostnadskalkyle!$B$13,($J356*TiltakstyperKostnadskalkyle!P$13)/100,
IF($F356=TiltakstyperKostnadskalkyle!$B$14,($J356*TiltakstyperKostnadskalkyle!P$14)/100,
IF($F356=TiltakstyperKostnadskalkyle!$B$15,($J356*TiltakstyperKostnadskalkyle!P$15)/100,
"0")))))))))))</f>
        <v>0</v>
      </c>
      <c r="Y356" s="223"/>
    </row>
    <row r="357" spans="2:25" ht="14.45" customHeight="1" x14ac:dyDescent="0.25">
      <c r="B357" s="20" t="s">
        <v>25</v>
      </c>
      <c r="C357" s="22"/>
      <c r="D357" s="22"/>
      <c r="E357" s="22"/>
      <c r="F357" s="39"/>
      <c r="G357" s="22"/>
      <c r="H357" s="23"/>
      <c r="I357" s="27"/>
      <c r="J357" s="18">
        <f>IF(F357=TiltakstyperKostnadskalkyle!$B$5,TiltakstyperKostnadskalkyle!$R$5*Handlingsplan!H357,
IF(F357=TiltakstyperKostnadskalkyle!$B$6,TiltakstyperKostnadskalkyle!$R$6*Handlingsplan!H357,
IF(F357=TiltakstyperKostnadskalkyle!$B$7,TiltakstyperKostnadskalkyle!$R$7*Handlingsplan!H357,
IF(F357=TiltakstyperKostnadskalkyle!$B$8,TiltakstyperKostnadskalkyle!$R$8*Handlingsplan!H357,
IF(F357=TiltakstyperKostnadskalkyle!$B$9,TiltakstyperKostnadskalkyle!$R$9*Handlingsplan!H357,
IF(F357=TiltakstyperKostnadskalkyle!$B$10,TiltakstyperKostnadskalkyle!$R$10*Handlingsplan!H357,
IF(F357=TiltakstyperKostnadskalkyle!$B$11,TiltakstyperKostnadskalkyle!$R$11*Handlingsplan!H357,
IF(F357=TiltakstyperKostnadskalkyle!$B$12,TiltakstyperKostnadskalkyle!$R$12*Handlingsplan!H357,
IF(F357=TiltakstyperKostnadskalkyle!$B$13,TiltakstyperKostnadskalkyle!$R$13*Handlingsplan!H357,
IF(F357=TiltakstyperKostnadskalkyle!$B$14,TiltakstyperKostnadskalkyle!$R$14*Handlingsplan!H357,
IF(F357=TiltakstyperKostnadskalkyle!$B$15,TiltakstyperKostnadskalkyle!$R$15*Handlingsplan!H357,
0)))))))))))</f>
        <v>0</v>
      </c>
      <c r="K357" s="18" t="str">
        <f>IF($F357=TiltakstyperKostnadskalkyle!$B$5,($J357*TiltakstyperKostnadskalkyle!D$5)/100,
IF($F357=TiltakstyperKostnadskalkyle!$B$6,($J357*TiltakstyperKostnadskalkyle!D$6)/100,
IF($F357=TiltakstyperKostnadskalkyle!$B$7,($J357*TiltakstyperKostnadskalkyle!D$7)/100,
IF($F357=TiltakstyperKostnadskalkyle!$B$8,($J357*TiltakstyperKostnadskalkyle!D$8)/100,
IF($F357=TiltakstyperKostnadskalkyle!$B$9,($J357*TiltakstyperKostnadskalkyle!D$9)/100,
IF($F357=TiltakstyperKostnadskalkyle!$B$10,($J357*TiltakstyperKostnadskalkyle!D$10)/100,
IF($F357=TiltakstyperKostnadskalkyle!$B$11,($J357*TiltakstyperKostnadskalkyle!D$11)/100,
IF($F357=TiltakstyperKostnadskalkyle!$B$12,($J357*TiltakstyperKostnadskalkyle!D$12)/100,
IF($F357=TiltakstyperKostnadskalkyle!$B$13,($J357*TiltakstyperKostnadskalkyle!D$13)/100,
IF($F357=TiltakstyperKostnadskalkyle!$B$14,($J357*TiltakstyperKostnadskalkyle!D$14)/100,
IF($F357=TiltakstyperKostnadskalkyle!$B$15,($J357*TiltakstyperKostnadskalkyle!D$15)/100,
"0")))))))))))</f>
        <v>0</v>
      </c>
      <c r="L357" s="18" t="str">
        <f>IF($F357=TiltakstyperKostnadskalkyle!$B$5,($J357*TiltakstyperKostnadskalkyle!E$5)/100,
IF($F357=TiltakstyperKostnadskalkyle!$B$6,($J357*TiltakstyperKostnadskalkyle!E$6)/100,
IF($F357=TiltakstyperKostnadskalkyle!$B$7,($J357*TiltakstyperKostnadskalkyle!E$7)/100,
IF($F357=TiltakstyperKostnadskalkyle!$B$8,($J357*TiltakstyperKostnadskalkyle!E$8)/100,
IF($F357=TiltakstyperKostnadskalkyle!$B$9,($J357*TiltakstyperKostnadskalkyle!E$9)/100,
IF($F357=TiltakstyperKostnadskalkyle!$B$10,($J357*TiltakstyperKostnadskalkyle!E$10)/100,
IF($F357=TiltakstyperKostnadskalkyle!$B$11,($J357*TiltakstyperKostnadskalkyle!E$11)/100,
IF($F357=TiltakstyperKostnadskalkyle!$B$12,($J357*TiltakstyperKostnadskalkyle!E$12)/100,
IF($F357=TiltakstyperKostnadskalkyle!$B$13,($J357*TiltakstyperKostnadskalkyle!E$13)/100,
IF($F357=TiltakstyperKostnadskalkyle!$B$14,($J357*TiltakstyperKostnadskalkyle!E$14)/100,
IF($F357=TiltakstyperKostnadskalkyle!$B$15,($J357*TiltakstyperKostnadskalkyle!E$15)/100,
"0")))))))))))</f>
        <v>0</v>
      </c>
      <c r="M357" s="18" t="str">
        <f>IF($F357=TiltakstyperKostnadskalkyle!$B$5,($J357*TiltakstyperKostnadskalkyle!F$5)/100,
IF($F357=TiltakstyperKostnadskalkyle!$B$6,($J357*TiltakstyperKostnadskalkyle!F$6)/100,
IF($F357=TiltakstyperKostnadskalkyle!$B$7,($J357*TiltakstyperKostnadskalkyle!F$7)/100,
IF($F357=TiltakstyperKostnadskalkyle!$B$8,($J357*TiltakstyperKostnadskalkyle!F$8)/100,
IF($F357=TiltakstyperKostnadskalkyle!$B$9,($J357*TiltakstyperKostnadskalkyle!F$9)/100,
IF($F357=TiltakstyperKostnadskalkyle!$B$10,($J357*TiltakstyperKostnadskalkyle!F$10)/100,
IF($F357=TiltakstyperKostnadskalkyle!$B$11,($J357*TiltakstyperKostnadskalkyle!F$11)/100,
IF($F357=TiltakstyperKostnadskalkyle!$B$12,($J357*TiltakstyperKostnadskalkyle!F$12)/100,
IF($F357=TiltakstyperKostnadskalkyle!$B$13,($J357*TiltakstyperKostnadskalkyle!F$13)/100,
IF($F357=TiltakstyperKostnadskalkyle!$B$14,($J357*TiltakstyperKostnadskalkyle!F$14)/100,
IF($F357=TiltakstyperKostnadskalkyle!$B$15,($J357*TiltakstyperKostnadskalkyle!F$15)/100,
"0")))))))))))</f>
        <v>0</v>
      </c>
      <c r="N357" s="18" t="str">
        <f>IF($F357=TiltakstyperKostnadskalkyle!$B$5,($J357*TiltakstyperKostnadskalkyle!G$5)/100,
IF($F357=TiltakstyperKostnadskalkyle!$B$6,($J357*TiltakstyperKostnadskalkyle!G$6)/100,
IF($F357=TiltakstyperKostnadskalkyle!$B$7,($J357*TiltakstyperKostnadskalkyle!G$7)/100,
IF($F357=TiltakstyperKostnadskalkyle!$B$8,($J357*TiltakstyperKostnadskalkyle!G$8)/100,
IF($F357=TiltakstyperKostnadskalkyle!$B$9,($J357*TiltakstyperKostnadskalkyle!G$9)/100,
IF($F357=TiltakstyperKostnadskalkyle!$B$10,($J357*TiltakstyperKostnadskalkyle!G$10)/100,
IF($F357=TiltakstyperKostnadskalkyle!$B$11,($J357*TiltakstyperKostnadskalkyle!G$11)/100,
IF($F357=TiltakstyperKostnadskalkyle!$B$12,($J357*TiltakstyperKostnadskalkyle!G$12)/100,
IF($F357=TiltakstyperKostnadskalkyle!$B$13,($J357*TiltakstyperKostnadskalkyle!G$13)/100,
IF($F357=TiltakstyperKostnadskalkyle!$B$14,($J357*TiltakstyperKostnadskalkyle!G$14)/100,
IF($F357=TiltakstyperKostnadskalkyle!$B$15,($J357*TiltakstyperKostnadskalkyle!G$15)/100,
"0")))))))))))</f>
        <v>0</v>
      </c>
      <c r="O357" s="18" t="str">
        <f>IF($F357=TiltakstyperKostnadskalkyle!$B$5,($J357*TiltakstyperKostnadskalkyle!H$5)/100,
IF($F357=TiltakstyperKostnadskalkyle!$B$6,($J357*TiltakstyperKostnadskalkyle!H$6)/100,
IF($F357=TiltakstyperKostnadskalkyle!$B$7,($J357*TiltakstyperKostnadskalkyle!H$7)/100,
IF($F357=TiltakstyperKostnadskalkyle!$B$8,($J357*TiltakstyperKostnadskalkyle!H$8)/100,
IF($F357=TiltakstyperKostnadskalkyle!$B$9,($J357*TiltakstyperKostnadskalkyle!H$9)/100,
IF($F357=TiltakstyperKostnadskalkyle!$B$10,($J357*TiltakstyperKostnadskalkyle!H$10)/100,
IF($F357=TiltakstyperKostnadskalkyle!$B$11,($J357*TiltakstyperKostnadskalkyle!H$11)/100,
IF($F357=TiltakstyperKostnadskalkyle!$B$12,($J357*TiltakstyperKostnadskalkyle!H$12)/100,
IF($F357=TiltakstyperKostnadskalkyle!$B$13,($J357*TiltakstyperKostnadskalkyle!H$13)/100,
IF($F357=TiltakstyperKostnadskalkyle!$B$14,($J357*TiltakstyperKostnadskalkyle!H$14)/100,
IF($F357=TiltakstyperKostnadskalkyle!$B$15,($J357*TiltakstyperKostnadskalkyle!H$15)/100,
"0")))))))))))</f>
        <v>0</v>
      </c>
      <c r="P357" s="18" t="str">
        <f>IF($F357=TiltakstyperKostnadskalkyle!$B$5,($J357*TiltakstyperKostnadskalkyle!I$5)/100,
IF($F357=TiltakstyperKostnadskalkyle!$B$6,($J357*TiltakstyperKostnadskalkyle!I$6)/100,
IF($F357=TiltakstyperKostnadskalkyle!$B$7,($J357*TiltakstyperKostnadskalkyle!I$7)/100,
IF($F357=TiltakstyperKostnadskalkyle!$B$8,($J357*TiltakstyperKostnadskalkyle!I$8)/100,
IF($F357=TiltakstyperKostnadskalkyle!$B$9,($J357*TiltakstyperKostnadskalkyle!I$9)/100,
IF($F357=TiltakstyperKostnadskalkyle!$B$10,($J357*TiltakstyperKostnadskalkyle!I$10)/100,
IF($F357=TiltakstyperKostnadskalkyle!$B$11,($J357*TiltakstyperKostnadskalkyle!I$11)/100,
IF($F357=TiltakstyperKostnadskalkyle!$B$12,($J357*TiltakstyperKostnadskalkyle!I$12)/100,
IF($F357=TiltakstyperKostnadskalkyle!$B$13,($J357*TiltakstyperKostnadskalkyle!I$13)/100,
IF($F357=TiltakstyperKostnadskalkyle!$B$14,($J357*TiltakstyperKostnadskalkyle!I$14)/100,
IF($F357=TiltakstyperKostnadskalkyle!$B$15,($J357*TiltakstyperKostnadskalkyle!I$15)/100,
"0")))))))))))</f>
        <v>0</v>
      </c>
      <c r="Q357" s="18">
        <f t="shared" si="17"/>
        <v>0</v>
      </c>
      <c r="R357" s="18" t="str">
        <f>IF($F357=TiltakstyperKostnadskalkyle!$B$5,($J357*TiltakstyperKostnadskalkyle!K$5)/100,
IF($F357=TiltakstyperKostnadskalkyle!$B$6,($J357*TiltakstyperKostnadskalkyle!K$6)/100,
IF($F357=TiltakstyperKostnadskalkyle!$B$8,($J357*TiltakstyperKostnadskalkyle!K$8)/100,
IF($F357=TiltakstyperKostnadskalkyle!$B$9,($J357*TiltakstyperKostnadskalkyle!K$9)/100,
IF($F357=TiltakstyperKostnadskalkyle!$B$10,($J357*TiltakstyperKostnadskalkyle!K$10)/100,
IF($F357=TiltakstyperKostnadskalkyle!$B$11,($J357*TiltakstyperKostnadskalkyle!K$11)/100,
IF($F357=TiltakstyperKostnadskalkyle!$B$12,($J357*TiltakstyperKostnadskalkyle!K$12)/100,
IF($F357=TiltakstyperKostnadskalkyle!$B$13,($J357*TiltakstyperKostnadskalkyle!K$13)/100,
IF($F357=TiltakstyperKostnadskalkyle!$B$14,($J357*TiltakstyperKostnadskalkyle!K$14)/100,
"0")))))))))</f>
        <v>0</v>
      </c>
      <c r="S357" s="18">
        <f t="shared" si="18"/>
        <v>0</v>
      </c>
      <c r="T357" s="18" t="str">
        <f>IF($F357=TiltakstyperKostnadskalkyle!$B$5,($J357*TiltakstyperKostnadskalkyle!M$5)/100,
IF($F357=TiltakstyperKostnadskalkyle!$B$6,($J357*TiltakstyperKostnadskalkyle!M$6)/100,
IF($F357=TiltakstyperKostnadskalkyle!$B$7,($J357*TiltakstyperKostnadskalkyle!M$7)/100,
IF($F357=TiltakstyperKostnadskalkyle!$B$8,($J357*TiltakstyperKostnadskalkyle!M$8)/100,
IF($F357=TiltakstyperKostnadskalkyle!$B$9,($J357*TiltakstyperKostnadskalkyle!M$9)/100,
IF($F357=TiltakstyperKostnadskalkyle!$B$10,($J357*TiltakstyperKostnadskalkyle!M$10)/100,
IF($F357=TiltakstyperKostnadskalkyle!$B$11,($J357*TiltakstyperKostnadskalkyle!M$11)/100,
IF($F357=TiltakstyperKostnadskalkyle!$B$12,($J357*TiltakstyperKostnadskalkyle!M$12)/100,
IF($F357=TiltakstyperKostnadskalkyle!$B$13,($J357*TiltakstyperKostnadskalkyle!M$13)/100,
IF($F357=TiltakstyperKostnadskalkyle!$B$14,($J357*TiltakstyperKostnadskalkyle!M$14)/100,
IF($F357=TiltakstyperKostnadskalkyle!$B$15,($J357*TiltakstyperKostnadskalkyle!M$15)/100,
"0")))))))))))</f>
        <v>0</v>
      </c>
      <c r="U357" s="32"/>
      <c r="V357" s="32"/>
      <c r="W357" s="18" t="str">
        <f>IF($F357=TiltakstyperKostnadskalkyle!$B$5,($J357*TiltakstyperKostnadskalkyle!P$5)/100,
IF($F357=TiltakstyperKostnadskalkyle!$B$6,($J357*TiltakstyperKostnadskalkyle!P$6)/100,
IF($F357=TiltakstyperKostnadskalkyle!$B$7,($J357*TiltakstyperKostnadskalkyle!P$7)/100,
IF($F357=TiltakstyperKostnadskalkyle!$B$8,($J357*TiltakstyperKostnadskalkyle!P$8)/100,
IF($F357=TiltakstyperKostnadskalkyle!$B$9,($J357*TiltakstyperKostnadskalkyle!P$9)/100,
IF($F357=TiltakstyperKostnadskalkyle!$B$10,($J357*TiltakstyperKostnadskalkyle!P$10)/100,
IF($F357=TiltakstyperKostnadskalkyle!$B$11,($J357*TiltakstyperKostnadskalkyle!P$11)/100,
IF($F357=TiltakstyperKostnadskalkyle!$B$12,($J357*TiltakstyperKostnadskalkyle!P$12)/100,
IF($F357=TiltakstyperKostnadskalkyle!$B$13,($J357*TiltakstyperKostnadskalkyle!P$13)/100,
IF($F357=TiltakstyperKostnadskalkyle!$B$14,($J357*TiltakstyperKostnadskalkyle!P$14)/100,
IF($F357=TiltakstyperKostnadskalkyle!$B$15,($J357*TiltakstyperKostnadskalkyle!P$15)/100,
"0")))))))))))</f>
        <v>0</v>
      </c>
      <c r="Y357" s="223"/>
    </row>
    <row r="358" spans="2:25" ht="14.45" customHeight="1" x14ac:dyDescent="0.25">
      <c r="B358" s="20" t="s">
        <v>25</v>
      </c>
      <c r="C358" s="22"/>
      <c r="D358" s="22"/>
      <c r="E358" s="22"/>
      <c r="F358" s="39"/>
      <c r="G358" s="22"/>
      <c r="H358" s="23"/>
      <c r="I358" s="27"/>
      <c r="J358" s="18">
        <f>IF(F358=TiltakstyperKostnadskalkyle!$B$5,TiltakstyperKostnadskalkyle!$R$5*Handlingsplan!H358,
IF(F358=TiltakstyperKostnadskalkyle!$B$6,TiltakstyperKostnadskalkyle!$R$6*Handlingsplan!H358,
IF(F358=TiltakstyperKostnadskalkyle!$B$7,TiltakstyperKostnadskalkyle!$R$7*Handlingsplan!H358,
IF(F358=TiltakstyperKostnadskalkyle!$B$8,TiltakstyperKostnadskalkyle!$R$8*Handlingsplan!H358,
IF(F358=TiltakstyperKostnadskalkyle!$B$9,TiltakstyperKostnadskalkyle!$R$9*Handlingsplan!H358,
IF(F358=TiltakstyperKostnadskalkyle!$B$10,TiltakstyperKostnadskalkyle!$R$10*Handlingsplan!H358,
IF(F358=TiltakstyperKostnadskalkyle!$B$11,TiltakstyperKostnadskalkyle!$R$11*Handlingsplan!H358,
IF(F358=TiltakstyperKostnadskalkyle!$B$12,TiltakstyperKostnadskalkyle!$R$12*Handlingsplan!H358,
IF(F358=TiltakstyperKostnadskalkyle!$B$13,TiltakstyperKostnadskalkyle!$R$13*Handlingsplan!H358,
IF(F358=TiltakstyperKostnadskalkyle!$B$14,TiltakstyperKostnadskalkyle!$R$14*Handlingsplan!H358,
IF(F358=TiltakstyperKostnadskalkyle!$B$15,TiltakstyperKostnadskalkyle!$R$15*Handlingsplan!H358,
0)))))))))))</f>
        <v>0</v>
      </c>
      <c r="K358" s="18" t="str">
        <f>IF($F358=TiltakstyperKostnadskalkyle!$B$5,($J358*TiltakstyperKostnadskalkyle!D$5)/100,
IF($F358=TiltakstyperKostnadskalkyle!$B$6,($J358*TiltakstyperKostnadskalkyle!D$6)/100,
IF($F358=TiltakstyperKostnadskalkyle!$B$7,($J358*TiltakstyperKostnadskalkyle!D$7)/100,
IF($F358=TiltakstyperKostnadskalkyle!$B$8,($J358*TiltakstyperKostnadskalkyle!D$8)/100,
IF($F358=TiltakstyperKostnadskalkyle!$B$9,($J358*TiltakstyperKostnadskalkyle!D$9)/100,
IF($F358=TiltakstyperKostnadskalkyle!$B$10,($J358*TiltakstyperKostnadskalkyle!D$10)/100,
IF($F358=TiltakstyperKostnadskalkyle!$B$11,($J358*TiltakstyperKostnadskalkyle!D$11)/100,
IF($F358=TiltakstyperKostnadskalkyle!$B$12,($J358*TiltakstyperKostnadskalkyle!D$12)/100,
IF($F358=TiltakstyperKostnadskalkyle!$B$13,($J358*TiltakstyperKostnadskalkyle!D$13)/100,
IF($F358=TiltakstyperKostnadskalkyle!$B$14,($J358*TiltakstyperKostnadskalkyle!D$14)/100,
IF($F358=TiltakstyperKostnadskalkyle!$B$15,($J358*TiltakstyperKostnadskalkyle!D$15)/100,
"0")))))))))))</f>
        <v>0</v>
      </c>
      <c r="L358" s="18" t="str">
        <f>IF($F358=TiltakstyperKostnadskalkyle!$B$5,($J358*TiltakstyperKostnadskalkyle!E$5)/100,
IF($F358=TiltakstyperKostnadskalkyle!$B$6,($J358*TiltakstyperKostnadskalkyle!E$6)/100,
IF($F358=TiltakstyperKostnadskalkyle!$B$7,($J358*TiltakstyperKostnadskalkyle!E$7)/100,
IF($F358=TiltakstyperKostnadskalkyle!$B$8,($J358*TiltakstyperKostnadskalkyle!E$8)/100,
IF($F358=TiltakstyperKostnadskalkyle!$B$9,($J358*TiltakstyperKostnadskalkyle!E$9)/100,
IF($F358=TiltakstyperKostnadskalkyle!$B$10,($J358*TiltakstyperKostnadskalkyle!E$10)/100,
IF($F358=TiltakstyperKostnadskalkyle!$B$11,($J358*TiltakstyperKostnadskalkyle!E$11)/100,
IF($F358=TiltakstyperKostnadskalkyle!$B$12,($J358*TiltakstyperKostnadskalkyle!E$12)/100,
IF($F358=TiltakstyperKostnadskalkyle!$B$13,($J358*TiltakstyperKostnadskalkyle!E$13)/100,
IF($F358=TiltakstyperKostnadskalkyle!$B$14,($J358*TiltakstyperKostnadskalkyle!E$14)/100,
IF($F358=TiltakstyperKostnadskalkyle!$B$15,($J358*TiltakstyperKostnadskalkyle!E$15)/100,
"0")))))))))))</f>
        <v>0</v>
      </c>
      <c r="M358" s="18" t="str">
        <f>IF($F358=TiltakstyperKostnadskalkyle!$B$5,($J358*TiltakstyperKostnadskalkyle!F$5)/100,
IF($F358=TiltakstyperKostnadskalkyle!$B$6,($J358*TiltakstyperKostnadskalkyle!F$6)/100,
IF($F358=TiltakstyperKostnadskalkyle!$B$7,($J358*TiltakstyperKostnadskalkyle!F$7)/100,
IF($F358=TiltakstyperKostnadskalkyle!$B$8,($J358*TiltakstyperKostnadskalkyle!F$8)/100,
IF($F358=TiltakstyperKostnadskalkyle!$B$9,($J358*TiltakstyperKostnadskalkyle!F$9)/100,
IF($F358=TiltakstyperKostnadskalkyle!$B$10,($J358*TiltakstyperKostnadskalkyle!F$10)/100,
IF($F358=TiltakstyperKostnadskalkyle!$B$11,($J358*TiltakstyperKostnadskalkyle!F$11)/100,
IF($F358=TiltakstyperKostnadskalkyle!$B$12,($J358*TiltakstyperKostnadskalkyle!F$12)/100,
IF($F358=TiltakstyperKostnadskalkyle!$B$13,($J358*TiltakstyperKostnadskalkyle!F$13)/100,
IF($F358=TiltakstyperKostnadskalkyle!$B$14,($J358*TiltakstyperKostnadskalkyle!F$14)/100,
IF($F358=TiltakstyperKostnadskalkyle!$B$15,($J358*TiltakstyperKostnadskalkyle!F$15)/100,
"0")))))))))))</f>
        <v>0</v>
      </c>
      <c r="N358" s="18" t="str">
        <f>IF($F358=TiltakstyperKostnadskalkyle!$B$5,($J358*TiltakstyperKostnadskalkyle!G$5)/100,
IF($F358=TiltakstyperKostnadskalkyle!$B$6,($J358*TiltakstyperKostnadskalkyle!G$6)/100,
IF($F358=TiltakstyperKostnadskalkyle!$B$7,($J358*TiltakstyperKostnadskalkyle!G$7)/100,
IF($F358=TiltakstyperKostnadskalkyle!$B$8,($J358*TiltakstyperKostnadskalkyle!G$8)/100,
IF($F358=TiltakstyperKostnadskalkyle!$B$9,($J358*TiltakstyperKostnadskalkyle!G$9)/100,
IF($F358=TiltakstyperKostnadskalkyle!$B$10,($J358*TiltakstyperKostnadskalkyle!G$10)/100,
IF($F358=TiltakstyperKostnadskalkyle!$B$11,($J358*TiltakstyperKostnadskalkyle!G$11)/100,
IF($F358=TiltakstyperKostnadskalkyle!$B$12,($J358*TiltakstyperKostnadskalkyle!G$12)/100,
IF($F358=TiltakstyperKostnadskalkyle!$B$13,($J358*TiltakstyperKostnadskalkyle!G$13)/100,
IF($F358=TiltakstyperKostnadskalkyle!$B$14,($J358*TiltakstyperKostnadskalkyle!G$14)/100,
IF($F358=TiltakstyperKostnadskalkyle!$B$15,($J358*TiltakstyperKostnadskalkyle!G$15)/100,
"0")))))))))))</f>
        <v>0</v>
      </c>
      <c r="O358" s="18" t="str">
        <f>IF($F358=TiltakstyperKostnadskalkyle!$B$5,($J358*TiltakstyperKostnadskalkyle!H$5)/100,
IF($F358=TiltakstyperKostnadskalkyle!$B$6,($J358*TiltakstyperKostnadskalkyle!H$6)/100,
IF($F358=TiltakstyperKostnadskalkyle!$B$7,($J358*TiltakstyperKostnadskalkyle!H$7)/100,
IF($F358=TiltakstyperKostnadskalkyle!$B$8,($J358*TiltakstyperKostnadskalkyle!H$8)/100,
IF($F358=TiltakstyperKostnadskalkyle!$B$9,($J358*TiltakstyperKostnadskalkyle!H$9)/100,
IF($F358=TiltakstyperKostnadskalkyle!$B$10,($J358*TiltakstyperKostnadskalkyle!H$10)/100,
IF($F358=TiltakstyperKostnadskalkyle!$B$11,($J358*TiltakstyperKostnadskalkyle!H$11)/100,
IF($F358=TiltakstyperKostnadskalkyle!$B$12,($J358*TiltakstyperKostnadskalkyle!H$12)/100,
IF($F358=TiltakstyperKostnadskalkyle!$B$13,($J358*TiltakstyperKostnadskalkyle!H$13)/100,
IF($F358=TiltakstyperKostnadskalkyle!$B$14,($J358*TiltakstyperKostnadskalkyle!H$14)/100,
IF($F358=TiltakstyperKostnadskalkyle!$B$15,($J358*TiltakstyperKostnadskalkyle!H$15)/100,
"0")))))))))))</f>
        <v>0</v>
      </c>
      <c r="P358" s="18" t="str">
        <f>IF($F358=TiltakstyperKostnadskalkyle!$B$5,($J358*TiltakstyperKostnadskalkyle!I$5)/100,
IF($F358=TiltakstyperKostnadskalkyle!$B$6,($J358*TiltakstyperKostnadskalkyle!I$6)/100,
IF($F358=TiltakstyperKostnadskalkyle!$B$7,($J358*TiltakstyperKostnadskalkyle!I$7)/100,
IF($F358=TiltakstyperKostnadskalkyle!$B$8,($J358*TiltakstyperKostnadskalkyle!I$8)/100,
IF($F358=TiltakstyperKostnadskalkyle!$B$9,($J358*TiltakstyperKostnadskalkyle!I$9)/100,
IF($F358=TiltakstyperKostnadskalkyle!$B$10,($J358*TiltakstyperKostnadskalkyle!I$10)/100,
IF($F358=TiltakstyperKostnadskalkyle!$B$11,($J358*TiltakstyperKostnadskalkyle!I$11)/100,
IF($F358=TiltakstyperKostnadskalkyle!$B$12,($J358*TiltakstyperKostnadskalkyle!I$12)/100,
IF($F358=TiltakstyperKostnadskalkyle!$B$13,($J358*TiltakstyperKostnadskalkyle!I$13)/100,
IF($F358=TiltakstyperKostnadskalkyle!$B$14,($J358*TiltakstyperKostnadskalkyle!I$14)/100,
IF($F358=TiltakstyperKostnadskalkyle!$B$15,($J358*TiltakstyperKostnadskalkyle!I$15)/100,
"0")))))))))))</f>
        <v>0</v>
      </c>
      <c r="Q358" s="18">
        <f t="shared" si="17"/>
        <v>0</v>
      </c>
      <c r="R358" s="18" t="str">
        <f>IF($F358=TiltakstyperKostnadskalkyle!$B$5,($J358*TiltakstyperKostnadskalkyle!K$5)/100,
IF($F358=TiltakstyperKostnadskalkyle!$B$6,($J358*TiltakstyperKostnadskalkyle!K$6)/100,
IF($F358=TiltakstyperKostnadskalkyle!$B$8,($J358*TiltakstyperKostnadskalkyle!K$8)/100,
IF($F358=TiltakstyperKostnadskalkyle!$B$9,($J358*TiltakstyperKostnadskalkyle!K$9)/100,
IF($F358=TiltakstyperKostnadskalkyle!$B$10,($J358*TiltakstyperKostnadskalkyle!K$10)/100,
IF($F358=TiltakstyperKostnadskalkyle!$B$11,($J358*TiltakstyperKostnadskalkyle!K$11)/100,
IF($F358=TiltakstyperKostnadskalkyle!$B$12,($J358*TiltakstyperKostnadskalkyle!K$12)/100,
IF($F358=TiltakstyperKostnadskalkyle!$B$13,($J358*TiltakstyperKostnadskalkyle!K$13)/100,
IF($F358=TiltakstyperKostnadskalkyle!$B$14,($J358*TiltakstyperKostnadskalkyle!K$14)/100,
"0")))))))))</f>
        <v>0</v>
      </c>
      <c r="S358" s="18">
        <f t="shared" si="18"/>
        <v>0</v>
      </c>
      <c r="T358" s="18" t="str">
        <f>IF($F358=TiltakstyperKostnadskalkyle!$B$5,($J358*TiltakstyperKostnadskalkyle!M$5)/100,
IF($F358=TiltakstyperKostnadskalkyle!$B$6,($J358*TiltakstyperKostnadskalkyle!M$6)/100,
IF($F358=TiltakstyperKostnadskalkyle!$B$7,($J358*TiltakstyperKostnadskalkyle!M$7)/100,
IF($F358=TiltakstyperKostnadskalkyle!$B$8,($J358*TiltakstyperKostnadskalkyle!M$8)/100,
IF($F358=TiltakstyperKostnadskalkyle!$B$9,($J358*TiltakstyperKostnadskalkyle!M$9)/100,
IF($F358=TiltakstyperKostnadskalkyle!$B$10,($J358*TiltakstyperKostnadskalkyle!M$10)/100,
IF($F358=TiltakstyperKostnadskalkyle!$B$11,($J358*TiltakstyperKostnadskalkyle!M$11)/100,
IF($F358=TiltakstyperKostnadskalkyle!$B$12,($J358*TiltakstyperKostnadskalkyle!M$12)/100,
IF($F358=TiltakstyperKostnadskalkyle!$B$13,($J358*TiltakstyperKostnadskalkyle!M$13)/100,
IF($F358=TiltakstyperKostnadskalkyle!$B$14,($J358*TiltakstyperKostnadskalkyle!M$14)/100,
IF($F358=TiltakstyperKostnadskalkyle!$B$15,($J358*TiltakstyperKostnadskalkyle!M$15)/100,
"0")))))))))))</f>
        <v>0</v>
      </c>
      <c r="U358" s="32"/>
      <c r="V358" s="32"/>
      <c r="W358" s="18" t="str">
        <f>IF($F358=TiltakstyperKostnadskalkyle!$B$5,($J358*TiltakstyperKostnadskalkyle!P$5)/100,
IF($F358=TiltakstyperKostnadskalkyle!$B$6,($J358*TiltakstyperKostnadskalkyle!P$6)/100,
IF($F358=TiltakstyperKostnadskalkyle!$B$7,($J358*TiltakstyperKostnadskalkyle!P$7)/100,
IF($F358=TiltakstyperKostnadskalkyle!$B$8,($J358*TiltakstyperKostnadskalkyle!P$8)/100,
IF($F358=TiltakstyperKostnadskalkyle!$B$9,($J358*TiltakstyperKostnadskalkyle!P$9)/100,
IF($F358=TiltakstyperKostnadskalkyle!$B$10,($J358*TiltakstyperKostnadskalkyle!P$10)/100,
IF($F358=TiltakstyperKostnadskalkyle!$B$11,($J358*TiltakstyperKostnadskalkyle!P$11)/100,
IF($F358=TiltakstyperKostnadskalkyle!$B$12,($J358*TiltakstyperKostnadskalkyle!P$12)/100,
IF($F358=TiltakstyperKostnadskalkyle!$B$13,($J358*TiltakstyperKostnadskalkyle!P$13)/100,
IF($F358=TiltakstyperKostnadskalkyle!$B$14,($J358*TiltakstyperKostnadskalkyle!P$14)/100,
IF($F358=TiltakstyperKostnadskalkyle!$B$15,($J358*TiltakstyperKostnadskalkyle!P$15)/100,
"0")))))))))))</f>
        <v>0</v>
      </c>
      <c r="Y358" s="223"/>
    </row>
    <row r="359" spans="2:25" ht="14.45" customHeight="1" x14ac:dyDescent="0.25">
      <c r="B359" s="20" t="s">
        <v>25</v>
      </c>
      <c r="C359" s="22"/>
      <c r="D359" s="22"/>
      <c r="E359" s="22"/>
      <c r="F359" s="39"/>
      <c r="G359" s="22"/>
      <c r="H359" s="23"/>
      <c r="I359" s="27"/>
      <c r="J359" s="18">
        <f>IF(F359=TiltakstyperKostnadskalkyle!$B$5,TiltakstyperKostnadskalkyle!$R$5*Handlingsplan!H359,
IF(F359=TiltakstyperKostnadskalkyle!$B$6,TiltakstyperKostnadskalkyle!$R$6*Handlingsplan!H359,
IF(F359=TiltakstyperKostnadskalkyle!$B$7,TiltakstyperKostnadskalkyle!$R$7*Handlingsplan!H359,
IF(F359=TiltakstyperKostnadskalkyle!$B$8,TiltakstyperKostnadskalkyle!$R$8*Handlingsplan!H359,
IF(F359=TiltakstyperKostnadskalkyle!$B$9,TiltakstyperKostnadskalkyle!$R$9*Handlingsplan!H359,
IF(F359=TiltakstyperKostnadskalkyle!$B$10,TiltakstyperKostnadskalkyle!$R$10*Handlingsplan!H359,
IF(F359=TiltakstyperKostnadskalkyle!$B$11,TiltakstyperKostnadskalkyle!$R$11*Handlingsplan!H359,
IF(F359=TiltakstyperKostnadskalkyle!$B$12,TiltakstyperKostnadskalkyle!$R$12*Handlingsplan!H359,
IF(F359=TiltakstyperKostnadskalkyle!$B$13,TiltakstyperKostnadskalkyle!$R$13*Handlingsplan!H359,
IF(F359=TiltakstyperKostnadskalkyle!$B$14,TiltakstyperKostnadskalkyle!$R$14*Handlingsplan!H359,
IF(F359=TiltakstyperKostnadskalkyle!$B$15,TiltakstyperKostnadskalkyle!$R$15*Handlingsplan!H359,
0)))))))))))</f>
        <v>0</v>
      </c>
      <c r="K359" s="18" t="str">
        <f>IF($F359=TiltakstyperKostnadskalkyle!$B$5,($J359*TiltakstyperKostnadskalkyle!D$5)/100,
IF($F359=TiltakstyperKostnadskalkyle!$B$6,($J359*TiltakstyperKostnadskalkyle!D$6)/100,
IF($F359=TiltakstyperKostnadskalkyle!$B$7,($J359*TiltakstyperKostnadskalkyle!D$7)/100,
IF($F359=TiltakstyperKostnadskalkyle!$B$8,($J359*TiltakstyperKostnadskalkyle!D$8)/100,
IF($F359=TiltakstyperKostnadskalkyle!$B$9,($J359*TiltakstyperKostnadskalkyle!D$9)/100,
IF($F359=TiltakstyperKostnadskalkyle!$B$10,($J359*TiltakstyperKostnadskalkyle!D$10)/100,
IF($F359=TiltakstyperKostnadskalkyle!$B$11,($J359*TiltakstyperKostnadskalkyle!D$11)/100,
IF($F359=TiltakstyperKostnadskalkyle!$B$12,($J359*TiltakstyperKostnadskalkyle!D$12)/100,
IF($F359=TiltakstyperKostnadskalkyle!$B$13,($J359*TiltakstyperKostnadskalkyle!D$13)/100,
IF($F359=TiltakstyperKostnadskalkyle!$B$14,($J359*TiltakstyperKostnadskalkyle!D$14)/100,
IF($F359=TiltakstyperKostnadskalkyle!$B$15,($J359*TiltakstyperKostnadskalkyle!D$15)/100,
"0")))))))))))</f>
        <v>0</v>
      </c>
      <c r="L359" s="18" t="str">
        <f>IF($F359=TiltakstyperKostnadskalkyle!$B$5,($J359*TiltakstyperKostnadskalkyle!E$5)/100,
IF($F359=TiltakstyperKostnadskalkyle!$B$6,($J359*TiltakstyperKostnadskalkyle!E$6)/100,
IF($F359=TiltakstyperKostnadskalkyle!$B$7,($J359*TiltakstyperKostnadskalkyle!E$7)/100,
IF($F359=TiltakstyperKostnadskalkyle!$B$8,($J359*TiltakstyperKostnadskalkyle!E$8)/100,
IF($F359=TiltakstyperKostnadskalkyle!$B$9,($J359*TiltakstyperKostnadskalkyle!E$9)/100,
IF($F359=TiltakstyperKostnadskalkyle!$B$10,($J359*TiltakstyperKostnadskalkyle!E$10)/100,
IF($F359=TiltakstyperKostnadskalkyle!$B$11,($J359*TiltakstyperKostnadskalkyle!E$11)/100,
IF($F359=TiltakstyperKostnadskalkyle!$B$12,($J359*TiltakstyperKostnadskalkyle!E$12)/100,
IF($F359=TiltakstyperKostnadskalkyle!$B$13,($J359*TiltakstyperKostnadskalkyle!E$13)/100,
IF($F359=TiltakstyperKostnadskalkyle!$B$14,($J359*TiltakstyperKostnadskalkyle!E$14)/100,
IF($F359=TiltakstyperKostnadskalkyle!$B$15,($J359*TiltakstyperKostnadskalkyle!E$15)/100,
"0")))))))))))</f>
        <v>0</v>
      </c>
      <c r="M359" s="18" t="str">
        <f>IF($F359=TiltakstyperKostnadskalkyle!$B$5,($J359*TiltakstyperKostnadskalkyle!F$5)/100,
IF($F359=TiltakstyperKostnadskalkyle!$B$6,($J359*TiltakstyperKostnadskalkyle!F$6)/100,
IF($F359=TiltakstyperKostnadskalkyle!$B$7,($J359*TiltakstyperKostnadskalkyle!F$7)/100,
IF($F359=TiltakstyperKostnadskalkyle!$B$8,($J359*TiltakstyperKostnadskalkyle!F$8)/100,
IF($F359=TiltakstyperKostnadskalkyle!$B$9,($J359*TiltakstyperKostnadskalkyle!F$9)/100,
IF($F359=TiltakstyperKostnadskalkyle!$B$10,($J359*TiltakstyperKostnadskalkyle!F$10)/100,
IF($F359=TiltakstyperKostnadskalkyle!$B$11,($J359*TiltakstyperKostnadskalkyle!F$11)/100,
IF($F359=TiltakstyperKostnadskalkyle!$B$12,($J359*TiltakstyperKostnadskalkyle!F$12)/100,
IF($F359=TiltakstyperKostnadskalkyle!$B$13,($J359*TiltakstyperKostnadskalkyle!F$13)/100,
IF($F359=TiltakstyperKostnadskalkyle!$B$14,($J359*TiltakstyperKostnadskalkyle!F$14)/100,
IF($F359=TiltakstyperKostnadskalkyle!$B$15,($J359*TiltakstyperKostnadskalkyle!F$15)/100,
"0")))))))))))</f>
        <v>0</v>
      </c>
      <c r="N359" s="18" t="str">
        <f>IF($F359=TiltakstyperKostnadskalkyle!$B$5,($J359*TiltakstyperKostnadskalkyle!G$5)/100,
IF($F359=TiltakstyperKostnadskalkyle!$B$6,($J359*TiltakstyperKostnadskalkyle!G$6)/100,
IF($F359=TiltakstyperKostnadskalkyle!$B$7,($J359*TiltakstyperKostnadskalkyle!G$7)/100,
IF($F359=TiltakstyperKostnadskalkyle!$B$8,($J359*TiltakstyperKostnadskalkyle!G$8)/100,
IF($F359=TiltakstyperKostnadskalkyle!$B$9,($J359*TiltakstyperKostnadskalkyle!G$9)/100,
IF($F359=TiltakstyperKostnadskalkyle!$B$10,($J359*TiltakstyperKostnadskalkyle!G$10)/100,
IF($F359=TiltakstyperKostnadskalkyle!$B$11,($J359*TiltakstyperKostnadskalkyle!G$11)/100,
IF($F359=TiltakstyperKostnadskalkyle!$B$12,($J359*TiltakstyperKostnadskalkyle!G$12)/100,
IF($F359=TiltakstyperKostnadskalkyle!$B$13,($J359*TiltakstyperKostnadskalkyle!G$13)/100,
IF($F359=TiltakstyperKostnadskalkyle!$B$14,($J359*TiltakstyperKostnadskalkyle!G$14)/100,
IF($F359=TiltakstyperKostnadskalkyle!$B$15,($J359*TiltakstyperKostnadskalkyle!G$15)/100,
"0")))))))))))</f>
        <v>0</v>
      </c>
      <c r="O359" s="18" t="str">
        <f>IF($F359=TiltakstyperKostnadskalkyle!$B$5,($J359*TiltakstyperKostnadskalkyle!H$5)/100,
IF($F359=TiltakstyperKostnadskalkyle!$B$6,($J359*TiltakstyperKostnadskalkyle!H$6)/100,
IF($F359=TiltakstyperKostnadskalkyle!$B$7,($J359*TiltakstyperKostnadskalkyle!H$7)/100,
IF($F359=TiltakstyperKostnadskalkyle!$B$8,($J359*TiltakstyperKostnadskalkyle!H$8)/100,
IF($F359=TiltakstyperKostnadskalkyle!$B$9,($J359*TiltakstyperKostnadskalkyle!H$9)/100,
IF($F359=TiltakstyperKostnadskalkyle!$B$10,($J359*TiltakstyperKostnadskalkyle!H$10)/100,
IF($F359=TiltakstyperKostnadskalkyle!$B$11,($J359*TiltakstyperKostnadskalkyle!H$11)/100,
IF($F359=TiltakstyperKostnadskalkyle!$B$12,($J359*TiltakstyperKostnadskalkyle!H$12)/100,
IF($F359=TiltakstyperKostnadskalkyle!$B$13,($J359*TiltakstyperKostnadskalkyle!H$13)/100,
IF($F359=TiltakstyperKostnadskalkyle!$B$14,($J359*TiltakstyperKostnadskalkyle!H$14)/100,
IF($F359=TiltakstyperKostnadskalkyle!$B$15,($J359*TiltakstyperKostnadskalkyle!H$15)/100,
"0")))))))))))</f>
        <v>0</v>
      </c>
      <c r="P359" s="18" t="str">
        <f>IF($F359=TiltakstyperKostnadskalkyle!$B$5,($J359*TiltakstyperKostnadskalkyle!I$5)/100,
IF($F359=TiltakstyperKostnadskalkyle!$B$6,($J359*TiltakstyperKostnadskalkyle!I$6)/100,
IF($F359=TiltakstyperKostnadskalkyle!$B$7,($J359*TiltakstyperKostnadskalkyle!I$7)/100,
IF($F359=TiltakstyperKostnadskalkyle!$B$8,($J359*TiltakstyperKostnadskalkyle!I$8)/100,
IF($F359=TiltakstyperKostnadskalkyle!$B$9,($J359*TiltakstyperKostnadskalkyle!I$9)/100,
IF($F359=TiltakstyperKostnadskalkyle!$B$10,($J359*TiltakstyperKostnadskalkyle!I$10)/100,
IF($F359=TiltakstyperKostnadskalkyle!$B$11,($J359*TiltakstyperKostnadskalkyle!I$11)/100,
IF($F359=TiltakstyperKostnadskalkyle!$B$12,($J359*TiltakstyperKostnadskalkyle!I$12)/100,
IF($F359=TiltakstyperKostnadskalkyle!$B$13,($J359*TiltakstyperKostnadskalkyle!I$13)/100,
IF($F359=TiltakstyperKostnadskalkyle!$B$14,($J359*TiltakstyperKostnadskalkyle!I$14)/100,
IF($F359=TiltakstyperKostnadskalkyle!$B$15,($J359*TiltakstyperKostnadskalkyle!I$15)/100,
"0")))))))))))</f>
        <v>0</v>
      </c>
      <c r="Q359" s="18">
        <f t="shared" si="17"/>
        <v>0</v>
      </c>
      <c r="R359" s="18" t="str">
        <f>IF($F359=TiltakstyperKostnadskalkyle!$B$5,($J359*TiltakstyperKostnadskalkyle!K$5)/100,
IF($F359=TiltakstyperKostnadskalkyle!$B$6,($J359*TiltakstyperKostnadskalkyle!K$6)/100,
IF($F359=TiltakstyperKostnadskalkyle!$B$8,($J359*TiltakstyperKostnadskalkyle!K$8)/100,
IF($F359=TiltakstyperKostnadskalkyle!$B$9,($J359*TiltakstyperKostnadskalkyle!K$9)/100,
IF($F359=TiltakstyperKostnadskalkyle!$B$10,($J359*TiltakstyperKostnadskalkyle!K$10)/100,
IF($F359=TiltakstyperKostnadskalkyle!$B$11,($J359*TiltakstyperKostnadskalkyle!K$11)/100,
IF($F359=TiltakstyperKostnadskalkyle!$B$12,($J359*TiltakstyperKostnadskalkyle!K$12)/100,
IF($F359=TiltakstyperKostnadskalkyle!$B$13,($J359*TiltakstyperKostnadskalkyle!K$13)/100,
IF($F359=TiltakstyperKostnadskalkyle!$B$14,($J359*TiltakstyperKostnadskalkyle!K$14)/100,
"0")))))))))</f>
        <v>0</v>
      </c>
      <c r="S359" s="18">
        <f t="shared" si="18"/>
        <v>0</v>
      </c>
      <c r="T359" s="18" t="str">
        <f>IF($F359=TiltakstyperKostnadskalkyle!$B$5,($J359*TiltakstyperKostnadskalkyle!M$5)/100,
IF($F359=TiltakstyperKostnadskalkyle!$B$6,($J359*TiltakstyperKostnadskalkyle!M$6)/100,
IF($F359=TiltakstyperKostnadskalkyle!$B$7,($J359*TiltakstyperKostnadskalkyle!M$7)/100,
IF($F359=TiltakstyperKostnadskalkyle!$B$8,($J359*TiltakstyperKostnadskalkyle!M$8)/100,
IF($F359=TiltakstyperKostnadskalkyle!$B$9,($J359*TiltakstyperKostnadskalkyle!M$9)/100,
IF($F359=TiltakstyperKostnadskalkyle!$B$10,($J359*TiltakstyperKostnadskalkyle!M$10)/100,
IF($F359=TiltakstyperKostnadskalkyle!$B$11,($J359*TiltakstyperKostnadskalkyle!M$11)/100,
IF($F359=TiltakstyperKostnadskalkyle!$B$12,($J359*TiltakstyperKostnadskalkyle!M$12)/100,
IF($F359=TiltakstyperKostnadskalkyle!$B$13,($J359*TiltakstyperKostnadskalkyle!M$13)/100,
IF($F359=TiltakstyperKostnadskalkyle!$B$14,($J359*TiltakstyperKostnadskalkyle!M$14)/100,
IF($F359=TiltakstyperKostnadskalkyle!$B$15,($J359*TiltakstyperKostnadskalkyle!M$15)/100,
"0")))))))))))</f>
        <v>0</v>
      </c>
      <c r="U359" s="32"/>
      <c r="V359" s="32"/>
      <c r="W359" s="18" t="str">
        <f>IF($F359=TiltakstyperKostnadskalkyle!$B$5,($J359*TiltakstyperKostnadskalkyle!P$5)/100,
IF($F359=TiltakstyperKostnadskalkyle!$B$6,($J359*TiltakstyperKostnadskalkyle!P$6)/100,
IF($F359=TiltakstyperKostnadskalkyle!$B$7,($J359*TiltakstyperKostnadskalkyle!P$7)/100,
IF($F359=TiltakstyperKostnadskalkyle!$B$8,($J359*TiltakstyperKostnadskalkyle!P$8)/100,
IF($F359=TiltakstyperKostnadskalkyle!$B$9,($J359*TiltakstyperKostnadskalkyle!P$9)/100,
IF($F359=TiltakstyperKostnadskalkyle!$B$10,($J359*TiltakstyperKostnadskalkyle!P$10)/100,
IF($F359=TiltakstyperKostnadskalkyle!$B$11,($J359*TiltakstyperKostnadskalkyle!P$11)/100,
IF($F359=TiltakstyperKostnadskalkyle!$B$12,($J359*TiltakstyperKostnadskalkyle!P$12)/100,
IF($F359=TiltakstyperKostnadskalkyle!$B$13,($J359*TiltakstyperKostnadskalkyle!P$13)/100,
IF($F359=TiltakstyperKostnadskalkyle!$B$14,($J359*TiltakstyperKostnadskalkyle!P$14)/100,
IF($F359=TiltakstyperKostnadskalkyle!$B$15,($J359*TiltakstyperKostnadskalkyle!P$15)/100,
"0")))))))))))</f>
        <v>0</v>
      </c>
      <c r="Y359" s="223"/>
    </row>
    <row r="360" spans="2:25" ht="14.45" customHeight="1" x14ac:dyDescent="0.25">
      <c r="B360" s="20" t="s">
        <v>25</v>
      </c>
      <c r="C360" s="207"/>
      <c r="D360" s="207"/>
      <c r="E360" s="207"/>
      <c r="F360" s="211"/>
      <c r="G360" s="207"/>
      <c r="H360" s="207"/>
      <c r="I360" s="216"/>
      <c r="J360" s="216"/>
      <c r="K360" s="216"/>
      <c r="L360" s="216"/>
      <c r="M360" s="216"/>
      <c r="N360" s="216"/>
      <c r="O360" s="216"/>
      <c r="P360" s="216"/>
      <c r="Q360" s="216"/>
      <c r="R360" s="216"/>
      <c r="S360" s="216"/>
      <c r="T360" s="216"/>
      <c r="U360" s="219"/>
      <c r="V360" s="219"/>
      <c r="W360" s="221"/>
      <c r="Y360" s="223"/>
    </row>
    <row r="361" spans="2:25" ht="14.45" customHeight="1" x14ac:dyDescent="0.25">
      <c r="B361" s="20" t="s">
        <v>25</v>
      </c>
      <c r="C361" s="207"/>
      <c r="D361" s="207"/>
      <c r="E361" s="207"/>
      <c r="F361" s="211"/>
      <c r="G361" s="207"/>
      <c r="H361" s="207"/>
      <c r="I361" s="216"/>
      <c r="J361" s="216"/>
      <c r="K361" s="216"/>
      <c r="L361" s="216"/>
      <c r="M361" s="216"/>
      <c r="N361" s="216"/>
      <c r="O361" s="216"/>
      <c r="P361" s="216"/>
      <c r="Q361" s="216"/>
      <c r="R361" s="216"/>
      <c r="S361" s="216"/>
      <c r="T361" s="216"/>
      <c r="U361" s="219"/>
      <c r="V361" s="219"/>
      <c r="W361" s="221"/>
      <c r="Y361" s="223"/>
    </row>
    <row r="362" spans="2:25" ht="14.45" customHeight="1" x14ac:dyDescent="0.25">
      <c r="B362" s="20" t="s">
        <v>25</v>
      </c>
      <c r="C362" s="207"/>
      <c r="D362" s="207"/>
      <c r="E362" s="207"/>
      <c r="F362" s="211"/>
      <c r="G362" s="207"/>
      <c r="H362" s="207"/>
      <c r="I362" s="216"/>
      <c r="J362" s="216"/>
      <c r="K362" s="216"/>
      <c r="L362" s="216"/>
      <c r="M362" s="216"/>
      <c r="N362" s="216"/>
      <c r="O362" s="216"/>
      <c r="P362" s="216"/>
      <c r="Q362" s="216"/>
      <c r="R362" s="216"/>
      <c r="S362" s="216"/>
      <c r="T362" s="216"/>
      <c r="U362" s="219"/>
      <c r="V362" s="219"/>
      <c r="W362" s="221"/>
      <c r="Y362" s="223"/>
    </row>
    <row r="363" spans="2:25" ht="14.45" customHeight="1" x14ac:dyDescent="0.25">
      <c r="B363" s="20" t="s">
        <v>25</v>
      </c>
      <c r="C363" s="207"/>
      <c r="D363" s="207"/>
      <c r="E363" s="207"/>
      <c r="F363" s="211"/>
      <c r="G363" s="207"/>
      <c r="H363" s="207"/>
      <c r="I363" s="216"/>
      <c r="J363" s="216"/>
      <c r="K363" s="216"/>
      <c r="L363" s="216"/>
      <c r="M363" s="216"/>
      <c r="N363" s="216"/>
      <c r="O363" s="216"/>
      <c r="P363" s="216"/>
      <c r="Q363" s="216"/>
      <c r="R363" s="216"/>
      <c r="S363" s="216"/>
      <c r="T363" s="216"/>
      <c r="U363" s="219"/>
      <c r="V363" s="219"/>
      <c r="W363" s="221"/>
      <c r="Y363" s="223"/>
    </row>
    <row r="364" spans="2:25" ht="14.45" customHeight="1" x14ac:dyDescent="0.25">
      <c r="B364" s="20" t="s">
        <v>25</v>
      </c>
      <c r="C364" s="207"/>
      <c r="D364" s="207"/>
      <c r="E364" s="207"/>
      <c r="F364" s="211"/>
      <c r="G364" s="207"/>
      <c r="H364" s="207"/>
      <c r="I364" s="216"/>
      <c r="J364" s="216"/>
      <c r="K364" s="216"/>
      <c r="L364" s="216"/>
      <c r="M364" s="216"/>
      <c r="N364" s="216"/>
      <c r="O364" s="216"/>
      <c r="P364" s="216"/>
      <c r="Q364" s="216"/>
      <c r="R364" s="216"/>
      <c r="S364" s="216"/>
      <c r="T364" s="216"/>
      <c r="U364" s="219"/>
      <c r="V364" s="219"/>
      <c r="W364" s="221"/>
      <c r="Y364" s="223"/>
    </row>
    <row r="365" spans="2:25" ht="14.45" customHeight="1" x14ac:dyDescent="0.25">
      <c r="B365" s="20" t="s">
        <v>25</v>
      </c>
      <c r="C365" s="207"/>
      <c r="D365" s="207"/>
      <c r="E365" s="207"/>
      <c r="F365" s="211"/>
      <c r="G365" s="207"/>
      <c r="H365" s="207"/>
      <c r="I365" s="216"/>
      <c r="J365" s="216"/>
      <c r="K365" s="216"/>
      <c r="L365" s="216"/>
      <c r="M365" s="216"/>
      <c r="N365" s="216"/>
      <c r="O365" s="216"/>
      <c r="P365" s="216"/>
      <c r="Q365" s="216"/>
      <c r="R365" s="216"/>
      <c r="S365" s="216"/>
      <c r="T365" s="216"/>
      <c r="U365" s="219"/>
      <c r="V365" s="219"/>
      <c r="W365" s="221"/>
      <c r="Y365" s="223"/>
    </row>
    <row r="366" spans="2:25" ht="14.45" customHeight="1" x14ac:dyDescent="0.25">
      <c r="B366" s="20" t="s">
        <v>25</v>
      </c>
      <c r="C366" s="207"/>
      <c r="D366" s="207"/>
      <c r="E366" s="207"/>
      <c r="F366" s="211"/>
      <c r="G366" s="207"/>
      <c r="H366" s="207"/>
      <c r="I366" s="207"/>
      <c r="J366" s="216"/>
      <c r="K366" s="216"/>
      <c r="L366" s="216"/>
      <c r="M366" s="216"/>
      <c r="N366" s="216"/>
      <c r="O366" s="216"/>
      <c r="P366" s="216"/>
      <c r="Q366" s="216"/>
      <c r="R366" s="216"/>
      <c r="S366" s="216"/>
      <c r="T366" s="216"/>
      <c r="U366" s="219"/>
      <c r="V366" s="219"/>
      <c r="W366" s="221"/>
      <c r="Y366" s="223"/>
    </row>
    <row r="367" spans="2:25" ht="14.45" customHeight="1" x14ac:dyDescent="0.25">
      <c r="B367" s="20" t="s">
        <v>25</v>
      </c>
      <c r="C367" s="207"/>
      <c r="D367" s="207"/>
      <c r="E367" s="207"/>
      <c r="F367" s="211"/>
      <c r="G367" s="207"/>
      <c r="H367" s="207"/>
      <c r="I367" s="207"/>
      <c r="J367" s="216"/>
      <c r="K367" s="216"/>
      <c r="L367" s="216"/>
      <c r="M367" s="216"/>
      <c r="N367" s="216"/>
      <c r="O367" s="216"/>
      <c r="P367" s="216"/>
      <c r="Q367" s="216"/>
      <c r="R367" s="216"/>
      <c r="S367" s="216"/>
      <c r="T367" s="216"/>
      <c r="U367" s="219"/>
      <c r="V367" s="219"/>
      <c r="W367" s="221"/>
      <c r="Y367" s="223"/>
    </row>
    <row r="368" spans="2:25" ht="14.45" customHeight="1" x14ac:dyDescent="0.25">
      <c r="B368" s="20" t="s">
        <v>25</v>
      </c>
      <c r="C368" s="207"/>
      <c r="D368" s="207"/>
      <c r="E368" s="207"/>
      <c r="F368" s="211"/>
      <c r="G368" s="207"/>
      <c r="H368" s="207"/>
      <c r="I368" s="207"/>
      <c r="J368" s="216"/>
      <c r="K368" s="216"/>
      <c r="L368" s="216"/>
      <c r="M368" s="216"/>
      <c r="N368" s="216"/>
      <c r="O368" s="216"/>
      <c r="P368" s="216"/>
      <c r="Q368" s="216"/>
      <c r="R368" s="216"/>
      <c r="S368" s="216"/>
      <c r="T368" s="216"/>
      <c r="U368" s="219"/>
      <c r="V368" s="219"/>
      <c r="W368" s="221"/>
      <c r="Y368" s="223"/>
    </row>
    <row r="369" spans="2:25" ht="14.45" customHeight="1" x14ac:dyDescent="0.25">
      <c r="B369" s="20" t="s">
        <v>25</v>
      </c>
      <c r="C369" s="207"/>
      <c r="D369" s="207"/>
      <c r="E369" s="207"/>
      <c r="F369" s="211"/>
      <c r="G369" s="207"/>
      <c r="H369" s="207"/>
      <c r="I369" s="207"/>
      <c r="J369" s="216"/>
      <c r="K369" s="216"/>
      <c r="L369" s="216"/>
      <c r="M369" s="216"/>
      <c r="N369" s="216"/>
      <c r="O369" s="216"/>
      <c r="P369" s="216"/>
      <c r="Q369" s="216"/>
      <c r="R369" s="216"/>
      <c r="S369" s="216"/>
      <c r="T369" s="216"/>
      <c r="U369" s="219"/>
      <c r="V369" s="219"/>
      <c r="W369" s="221"/>
      <c r="Y369" s="223"/>
    </row>
    <row r="370" spans="2:25" ht="14.45" customHeight="1" x14ac:dyDescent="0.25">
      <c r="B370" s="20" t="s">
        <v>25</v>
      </c>
      <c r="C370" s="207"/>
      <c r="D370" s="207"/>
      <c r="E370" s="207"/>
      <c r="F370" s="211"/>
      <c r="G370" s="207"/>
      <c r="H370" s="207"/>
      <c r="I370" s="207"/>
      <c r="J370" s="216"/>
      <c r="K370" s="216"/>
      <c r="L370" s="216"/>
      <c r="M370" s="216"/>
      <c r="N370" s="216"/>
      <c r="O370" s="216"/>
      <c r="P370" s="216"/>
      <c r="Q370" s="216"/>
      <c r="R370" s="216"/>
      <c r="S370" s="216"/>
      <c r="T370" s="216"/>
      <c r="U370" s="219"/>
      <c r="V370" s="219"/>
      <c r="W370" s="221"/>
      <c r="Y370" s="223"/>
    </row>
    <row r="371" spans="2:25" ht="14.45" customHeight="1" x14ac:dyDescent="0.25">
      <c r="B371" s="20" t="s">
        <v>25</v>
      </c>
      <c r="C371" s="207"/>
      <c r="D371" s="207"/>
      <c r="E371" s="207"/>
      <c r="F371" s="211"/>
      <c r="G371" s="207"/>
      <c r="H371" s="207"/>
      <c r="I371" s="207"/>
      <c r="J371" s="216"/>
      <c r="K371" s="216"/>
      <c r="L371" s="216"/>
      <c r="M371" s="216"/>
      <c r="N371" s="216"/>
      <c r="O371" s="216"/>
      <c r="P371" s="216"/>
      <c r="Q371" s="216"/>
      <c r="R371" s="216"/>
      <c r="S371" s="216"/>
      <c r="T371" s="216"/>
      <c r="U371" s="219"/>
      <c r="V371" s="219"/>
      <c r="W371" s="221"/>
      <c r="Y371" s="223"/>
    </row>
    <row r="372" spans="2:25" ht="14.45" customHeight="1" x14ac:dyDescent="0.25">
      <c r="B372" s="20" t="s">
        <v>25</v>
      </c>
      <c r="C372" s="207"/>
      <c r="D372" s="207"/>
      <c r="E372" s="207"/>
      <c r="F372" s="211"/>
      <c r="G372" s="207"/>
      <c r="H372" s="207"/>
      <c r="I372" s="207"/>
      <c r="J372" s="216"/>
      <c r="K372" s="216"/>
      <c r="L372" s="216"/>
      <c r="M372" s="216"/>
      <c r="N372" s="216"/>
      <c r="O372" s="216"/>
      <c r="P372" s="216"/>
      <c r="Q372" s="216"/>
      <c r="R372" s="216"/>
      <c r="S372" s="216"/>
      <c r="T372" s="216"/>
      <c r="U372" s="219"/>
      <c r="V372" s="219"/>
      <c r="W372" s="221"/>
      <c r="Y372" s="223"/>
    </row>
    <row r="373" spans="2:25" ht="15" customHeight="1" thickBot="1" x14ac:dyDescent="0.3">
      <c r="B373" s="20" t="s">
        <v>25</v>
      </c>
      <c r="C373" s="209"/>
      <c r="D373" s="209"/>
      <c r="E373" s="209"/>
      <c r="F373" s="213"/>
      <c r="G373" s="209"/>
      <c r="H373" s="209"/>
      <c r="I373" s="209"/>
      <c r="J373" s="209"/>
      <c r="K373" s="209"/>
      <c r="L373" s="209"/>
      <c r="M373" s="209"/>
      <c r="N373" s="209"/>
      <c r="O373" s="209"/>
      <c r="P373" s="209"/>
      <c r="Q373" s="218"/>
      <c r="R373" s="218"/>
      <c r="S373" s="218"/>
      <c r="T373" s="218"/>
      <c r="U373" s="220"/>
      <c r="V373" s="220"/>
      <c r="W373" s="222"/>
      <c r="Y373" s="223"/>
    </row>
    <row r="374" spans="2:25" x14ac:dyDescent="0.25">
      <c r="B374" s="20" t="s">
        <v>25</v>
      </c>
      <c r="Y374" s="223"/>
    </row>
    <row r="375" spans="2:25" x14ac:dyDescent="0.25">
      <c r="B375" s="20" t="s">
        <v>25</v>
      </c>
      <c r="Y375" s="223"/>
    </row>
    <row r="376" spans="2:25" x14ac:dyDescent="0.25">
      <c r="B376" s="20" t="s">
        <v>25</v>
      </c>
      <c r="Y376" s="223"/>
    </row>
    <row r="377" spans="2:25" x14ac:dyDescent="0.25">
      <c r="B377" s="20" t="s">
        <v>25</v>
      </c>
      <c r="Y377" s="223"/>
    </row>
    <row r="378" spans="2:25" x14ac:dyDescent="0.25">
      <c r="B378" s="20" t="s">
        <v>25</v>
      </c>
      <c r="Y378" s="223"/>
    </row>
    <row r="379" spans="2:25" x14ac:dyDescent="0.25">
      <c r="B379" s="20" t="s">
        <v>25</v>
      </c>
      <c r="Y379" s="223"/>
    </row>
    <row r="380" spans="2:25" x14ac:dyDescent="0.25">
      <c r="B380" s="20" t="s">
        <v>25</v>
      </c>
      <c r="Y380" s="223"/>
    </row>
    <row r="381" spans="2:25" x14ac:dyDescent="0.25">
      <c r="B381" s="20" t="s">
        <v>25</v>
      </c>
      <c r="Y381" s="223"/>
    </row>
    <row r="382" spans="2:25" x14ac:dyDescent="0.25">
      <c r="B382" s="20" t="s">
        <v>25</v>
      </c>
      <c r="Y382" s="223"/>
    </row>
    <row r="383" spans="2:25" x14ac:dyDescent="0.25">
      <c r="B383" s="20" t="s">
        <v>25</v>
      </c>
      <c r="Y383" s="223"/>
    </row>
    <row r="384" spans="2:25" x14ac:dyDescent="0.25">
      <c r="B384" s="20" t="s">
        <v>25</v>
      </c>
      <c r="Y384" s="223"/>
    </row>
    <row r="385" spans="2:25" x14ac:dyDescent="0.25">
      <c r="B385" s="20" t="s">
        <v>25</v>
      </c>
      <c r="Y385" s="223"/>
    </row>
    <row r="386" spans="2:25" x14ac:dyDescent="0.25">
      <c r="B386" s="20" t="s">
        <v>25</v>
      </c>
      <c r="Y386" s="223"/>
    </row>
    <row r="387" spans="2:25" x14ac:dyDescent="0.25">
      <c r="B387" s="20" t="s">
        <v>25</v>
      </c>
      <c r="Y387" s="223"/>
    </row>
    <row r="388" spans="2:25" x14ac:dyDescent="0.25">
      <c r="B388" s="20" t="s">
        <v>25</v>
      </c>
      <c r="Y388" s="223"/>
    </row>
    <row r="389" spans="2:25" x14ac:dyDescent="0.25">
      <c r="B389" s="20" t="s">
        <v>25</v>
      </c>
      <c r="Y389" s="223"/>
    </row>
    <row r="390" spans="2:25" x14ac:dyDescent="0.25">
      <c r="B390" s="20" t="s">
        <v>25</v>
      </c>
      <c r="Y390" s="223"/>
    </row>
    <row r="391" spans="2:25" x14ac:dyDescent="0.25">
      <c r="B391" s="20" t="s">
        <v>25</v>
      </c>
      <c r="Y391" s="223"/>
    </row>
    <row r="392" spans="2:25" x14ac:dyDescent="0.25">
      <c r="B392" s="20" t="s">
        <v>25</v>
      </c>
      <c r="Y392" s="223"/>
    </row>
    <row r="393" spans="2:25" x14ac:dyDescent="0.25">
      <c r="B393" s="20" t="s">
        <v>25</v>
      </c>
      <c r="Y393" s="223"/>
    </row>
    <row r="394" spans="2:25" x14ac:dyDescent="0.25">
      <c r="B394" s="20" t="s">
        <v>25</v>
      </c>
      <c r="Y394" s="223"/>
    </row>
    <row r="395" spans="2:25" x14ac:dyDescent="0.25">
      <c r="B395" s="20" t="s">
        <v>25</v>
      </c>
      <c r="Y395" s="223"/>
    </row>
    <row r="396" spans="2:25" x14ac:dyDescent="0.25">
      <c r="B396" s="20" t="s">
        <v>25</v>
      </c>
      <c r="Y396" s="223"/>
    </row>
    <row r="397" spans="2:25" x14ac:dyDescent="0.25">
      <c r="B397" s="20" t="s">
        <v>25</v>
      </c>
      <c r="Y397" s="223"/>
    </row>
    <row r="398" spans="2:25" x14ac:dyDescent="0.25">
      <c r="B398" s="20" t="s">
        <v>25</v>
      </c>
      <c r="Y398" s="223"/>
    </row>
    <row r="399" spans="2:25" x14ac:dyDescent="0.25">
      <c r="B399" s="20" t="s">
        <v>25</v>
      </c>
      <c r="Y399" s="223"/>
    </row>
    <row r="400" spans="2:25" x14ac:dyDescent="0.25">
      <c r="B400" s="20" t="s">
        <v>25</v>
      </c>
      <c r="Y400" s="223"/>
    </row>
    <row r="401" spans="2:25" x14ac:dyDescent="0.25">
      <c r="B401" s="20" t="s">
        <v>25</v>
      </c>
      <c r="Y401" s="223"/>
    </row>
    <row r="402" spans="2:25" x14ac:dyDescent="0.25">
      <c r="B402" s="20" t="s">
        <v>25</v>
      </c>
      <c r="Y402" s="223"/>
    </row>
    <row r="403" spans="2:25" x14ac:dyDescent="0.25">
      <c r="B403" s="20" t="s">
        <v>25</v>
      </c>
      <c r="Y403" s="223"/>
    </row>
    <row r="404" spans="2:25" x14ac:dyDescent="0.25">
      <c r="B404" s="20" t="s">
        <v>25</v>
      </c>
      <c r="Y404" s="223"/>
    </row>
    <row r="405" spans="2:25" x14ac:dyDescent="0.25">
      <c r="B405" s="20" t="s">
        <v>25</v>
      </c>
      <c r="Y405" s="223"/>
    </row>
    <row r="406" spans="2:25" x14ac:dyDescent="0.25">
      <c r="B406" s="20" t="s">
        <v>25</v>
      </c>
      <c r="Y406" s="223"/>
    </row>
    <row r="407" spans="2:25" x14ac:dyDescent="0.25">
      <c r="B407" s="20" t="s">
        <v>25</v>
      </c>
      <c r="Y407" s="223"/>
    </row>
    <row r="408" spans="2:25" x14ac:dyDescent="0.25">
      <c r="B408" s="20"/>
      <c r="C408" s="208"/>
      <c r="D408" s="208"/>
      <c r="E408" s="208"/>
      <c r="F408" s="212"/>
      <c r="G408" s="208"/>
      <c r="H408" s="210"/>
      <c r="I408" s="217"/>
      <c r="J408" s="170"/>
      <c r="K408" s="170"/>
      <c r="L408" s="170"/>
      <c r="M408" s="170"/>
      <c r="N408" s="170"/>
      <c r="O408" s="170"/>
      <c r="P408" s="170"/>
      <c r="Q408" s="170" t="str">
        <f>IF($F408=TiltakstyperKostnadskalkyle!$B$5,($J408*TiltakstyperKostnadskalkyle!J$5)/100,
IF($F408=TiltakstyperKostnadskalkyle!$B$6,($J408*TiltakstyperKostnadskalkyle!J$6)/100,
IF($F408=TiltakstyperKostnadskalkyle!$B$7,($J408*TiltakstyperKostnadskalkyle!J$7)/100,
IF($F408=TiltakstyperKostnadskalkyle!$B$8,($J408*TiltakstyperKostnadskalkyle!J$8)/100,
IF($F408=TiltakstyperKostnadskalkyle!$B$9,($J408*TiltakstyperKostnadskalkyle!J$9)/100,
IF($F408=TiltakstyperKostnadskalkyle!$B$10,($J408*TiltakstyperKostnadskalkyle!J$10)/100,
IF($F408=TiltakstyperKostnadskalkyle!$B$11,($J408*TiltakstyperKostnadskalkyle!J$11)/100,
IF($F408=TiltakstyperKostnadskalkyle!$B$12,($J408*TiltakstyperKostnadskalkyle!J$12)/100,
IF($F408=TiltakstyperKostnadskalkyle!$B$13,($J408*TiltakstyperKostnadskalkyle!J$13)/100,
IF($F408=TiltakstyperKostnadskalkyle!$B$14,($J408*TiltakstyperKostnadskalkyle!J$14)/100,
IF($F408=TiltakstyperKostnadskalkyle!$B$15,($J408*TiltakstyperKostnadskalkyle!J$15)/100,
"0")))))))))))</f>
        <v>0</v>
      </c>
      <c r="R408" s="170"/>
      <c r="S408" s="170"/>
      <c r="T408" s="170"/>
      <c r="U408" s="170"/>
      <c r="V408" s="170"/>
      <c r="W408" s="170"/>
      <c r="Y408" s="223"/>
    </row>
    <row r="409" spans="2:25" x14ac:dyDescent="0.25">
      <c r="B409" s="20"/>
      <c r="C409" s="208"/>
      <c r="D409" s="208"/>
      <c r="E409" s="208"/>
      <c r="F409" s="212"/>
      <c r="G409" s="208"/>
      <c r="H409" s="210"/>
      <c r="I409" s="217"/>
      <c r="J409" s="170"/>
      <c r="K409" s="170"/>
      <c r="L409" s="170"/>
      <c r="M409" s="170"/>
      <c r="N409" s="170"/>
      <c r="O409" s="170"/>
      <c r="P409" s="170"/>
      <c r="Q409" s="170" t="str">
        <f>IF($F409=TiltakstyperKostnadskalkyle!$B$5,($J409*TiltakstyperKostnadskalkyle!J$5)/100,
IF($F409=TiltakstyperKostnadskalkyle!$B$6,($J409*TiltakstyperKostnadskalkyle!J$6)/100,
IF($F409=TiltakstyperKostnadskalkyle!$B$7,($J409*TiltakstyperKostnadskalkyle!J$7)/100,
IF($F409=TiltakstyperKostnadskalkyle!$B$8,($J409*TiltakstyperKostnadskalkyle!J$8)/100,
IF($F409=TiltakstyperKostnadskalkyle!$B$9,($J409*TiltakstyperKostnadskalkyle!J$9)/100,
IF($F409=TiltakstyperKostnadskalkyle!$B$10,($J409*TiltakstyperKostnadskalkyle!J$10)/100,
IF($F409=TiltakstyperKostnadskalkyle!$B$11,($J409*TiltakstyperKostnadskalkyle!J$11)/100,
IF($F409=TiltakstyperKostnadskalkyle!$B$12,($J409*TiltakstyperKostnadskalkyle!J$12)/100,
IF($F409=TiltakstyperKostnadskalkyle!$B$13,($J409*TiltakstyperKostnadskalkyle!J$13)/100,
IF($F409=TiltakstyperKostnadskalkyle!$B$14,($J409*TiltakstyperKostnadskalkyle!J$14)/100,
IF($F409=TiltakstyperKostnadskalkyle!$B$15,($J409*TiltakstyperKostnadskalkyle!J$15)/100,
"0")))))))))))</f>
        <v>0</v>
      </c>
      <c r="R409" s="170"/>
      <c r="S409" s="170"/>
      <c r="T409" s="170"/>
      <c r="U409" s="170"/>
      <c r="V409" s="170"/>
      <c r="W409" s="170"/>
    </row>
    <row r="410" spans="2:25" x14ac:dyDescent="0.25">
      <c r="B410" s="20"/>
      <c r="C410" s="208"/>
      <c r="D410" s="208"/>
      <c r="E410" s="208"/>
      <c r="F410" s="212"/>
      <c r="G410" s="208"/>
      <c r="H410" s="208"/>
      <c r="I410" s="217"/>
      <c r="J410" s="170"/>
      <c r="K410" s="170"/>
      <c r="L410" s="170"/>
      <c r="M410" s="170"/>
      <c r="N410" s="170"/>
      <c r="O410" s="170"/>
      <c r="P410" s="170"/>
      <c r="Q410" s="170"/>
      <c r="R410" s="170"/>
      <c r="S410" s="170"/>
      <c r="T410" s="170"/>
      <c r="U410" s="170"/>
      <c r="V410" s="170"/>
      <c r="W410" s="170"/>
    </row>
    <row r="411" spans="2:25" x14ac:dyDescent="0.25">
      <c r="B411" s="20"/>
      <c r="C411" s="208"/>
      <c r="D411" s="208"/>
      <c r="E411" s="208"/>
      <c r="F411" s="212"/>
      <c r="G411" s="208"/>
      <c r="H411" s="210"/>
      <c r="I411" s="217"/>
      <c r="J411" s="170"/>
      <c r="K411" s="170"/>
      <c r="L411" s="170"/>
      <c r="M411" s="170"/>
      <c r="N411" s="170"/>
      <c r="O411" s="170"/>
      <c r="P411" s="170"/>
      <c r="Q411" s="170" t="str">
        <f>IF($F411=TiltakstyperKostnadskalkyle!$B$5,($J411*TiltakstyperKostnadskalkyle!J$5)/100,
IF($F411=TiltakstyperKostnadskalkyle!$B$6,($J411*TiltakstyperKostnadskalkyle!J$6)/100,
IF($F411=TiltakstyperKostnadskalkyle!$B$7,($J411*TiltakstyperKostnadskalkyle!J$7)/100,
IF($F411=TiltakstyperKostnadskalkyle!$B$8,($J411*TiltakstyperKostnadskalkyle!J$8)/100,
IF($F411=TiltakstyperKostnadskalkyle!$B$9,($J411*TiltakstyperKostnadskalkyle!J$9)/100,
IF($F411=TiltakstyperKostnadskalkyle!$B$10,($J411*TiltakstyperKostnadskalkyle!J$10)/100,
IF($F411=TiltakstyperKostnadskalkyle!$B$11,($J411*TiltakstyperKostnadskalkyle!J$11)/100,
IF($F411=TiltakstyperKostnadskalkyle!$B$12,($J411*TiltakstyperKostnadskalkyle!J$12)/100,
IF($F411=TiltakstyperKostnadskalkyle!$B$13,($J411*TiltakstyperKostnadskalkyle!J$13)/100,
IF($F411=TiltakstyperKostnadskalkyle!$B$14,($J411*TiltakstyperKostnadskalkyle!J$14)/100,
IF($F411=TiltakstyperKostnadskalkyle!$B$15,($J411*TiltakstyperKostnadskalkyle!J$15)/100,
"0")))))))))))</f>
        <v>0</v>
      </c>
      <c r="R411" s="170"/>
      <c r="S411" s="170"/>
      <c r="T411" s="170"/>
      <c r="U411" s="170"/>
      <c r="V411" s="170"/>
      <c r="W411" s="170"/>
    </row>
    <row r="412" spans="2:25" x14ac:dyDescent="0.25">
      <c r="B412" s="20"/>
      <c r="C412" s="208"/>
      <c r="D412" s="208"/>
      <c r="E412" s="208"/>
      <c r="F412" s="212"/>
      <c r="G412" s="208"/>
      <c r="H412" s="215"/>
      <c r="I412" s="217"/>
      <c r="J412" s="170"/>
      <c r="K412" s="170"/>
      <c r="L412" s="170"/>
      <c r="M412" s="170"/>
      <c r="N412" s="170"/>
      <c r="O412" s="170"/>
      <c r="P412" s="170"/>
      <c r="Q412" s="170"/>
      <c r="R412" s="170"/>
      <c r="S412" s="170"/>
      <c r="T412" s="170"/>
      <c r="U412" s="170"/>
      <c r="V412" s="170"/>
      <c r="W412" s="170"/>
    </row>
    <row r="413" spans="2:25" x14ac:dyDescent="0.25">
      <c r="B413" s="20"/>
      <c r="C413" s="208"/>
      <c r="D413" s="208"/>
      <c r="E413" s="208"/>
      <c r="F413" s="212"/>
      <c r="G413" s="208"/>
      <c r="H413" s="210"/>
      <c r="I413" s="217"/>
      <c r="J413" s="170"/>
      <c r="K413" s="170"/>
      <c r="L413" s="170"/>
      <c r="M413" s="170"/>
      <c r="N413" s="170"/>
      <c r="O413" s="170"/>
      <c r="P413" s="170"/>
      <c r="Q413" s="170"/>
      <c r="R413" s="170"/>
      <c r="S413" s="170"/>
      <c r="T413" s="170"/>
      <c r="U413" s="170"/>
      <c r="V413" s="170"/>
      <c r="W413" s="170"/>
    </row>
    <row r="414" spans="2:25" x14ac:dyDescent="0.25">
      <c r="B414" s="20"/>
      <c r="C414" s="208"/>
      <c r="D414" s="208"/>
      <c r="E414" s="208"/>
      <c r="F414" s="212"/>
      <c r="G414" s="208"/>
      <c r="H414" s="210"/>
      <c r="I414" s="217"/>
      <c r="J414" s="170"/>
      <c r="K414" s="170"/>
      <c r="L414" s="170"/>
      <c r="M414" s="170"/>
      <c r="N414" s="170"/>
      <c r="O414" s="170"/>
      <c r="P414" s="170"/>
      <c r="Q414" s="170" t="str">
        <f>IF($F414=TiltakstyperKostnadskalkyle!$B$5,($J414*TiltakstyperKostnadskalkyle!J$5)/100,
IF($F414=TiltakstyperKostnadskalkyle!$B$6,($J414*TiltakstyperKostnadskalkyle!J$6)/100,
IF($F414=TiltakstyperKostnadskalkyle!$B$7,($J414*TiltakstyperKostnadskalkyle!J$7)/100,
IF($F414=TiltakstyperKostnadskalkyle!$B$8,($J414*TiltakstyperKostnadskalkyle!J$8)/100,
IF($F414=TiltakstyperKostnadskalkyle!$B$9,($J414*TiltakstyperKostnadskalkyle!J$9)/100,
IF($F414=TiltakstyperKostnadskalkyle!$B$10,($J414*TiltakstyperKostnadskalkyle!J$10)/100,
IF($F414=TiltakstyperKostnadskalkyle!$B$11,($J414*TiltakstyperKostnadskalkyle!J$11)/100,
IF($F414=TiltakstyperKostnadskalkyle!$B$12,($J414*TiltakstyperKostnadskalkyle!J$12)/100,
IF($F414=TiltakstyperKostnadskalkyle!$B$13,($J414*TiltakstyperKostnadskalkyle!J$13)/100,
IF($F414=TiltakstyperKostnadskalkyle!$B$14,($J414*TiltakstyperKostnadskalkyle!J$14)/100,
IF($F414=TiltakstyperKostnadskalkyle!$B$15,($J414*TiltakstyperKostnadskalkyle!J$15)/100,
"0")))))))))))</f>
        <v>0</v>
      </c>
      <c r="R414" s="170"/>
      <c r="S414" s="170"/>
      <c r="T414" s="170"/>
      <c r="U414" s="170"/>
      <c r="V414" s="170"/>
      <c r="W414" s="170"/>
    </row>
    <row r="415" spans="2:25" x14ac:dyDescent="0.25">
      <c r="B415" s="20"/>
      <c r="C415" s="208"/>
      <c r="D415" s="208"/>
      <c r="E415" s="208"/>
      <c r="F415" s="212"/>
      <c r="G415" s="208"/>
      <c r="H415" s="210"/>
      <c r="I415" s="217"/>
      <c r="J415" s="170"/>
      <c r="K415" s="170"/>
      <c r="L415" s="170"/>
      <c r="M415" s="170"/>
      <c r="N415" s="170"/>
      <c r="O415" s="170"/>
      <c r="P415" s="170"/>
      <c r="Q415" s="170" t="str">
        <f>IF($F415=TiltakstyperKostnadskalkyle!$B$5,($J415*TiltakstyperKostnadskalkyle!J$5)/100,
IF($F415=TiltakstyperKostnadskalkyle!$B$6,($J415*TiltakstyperKostnadskalkyle!J$6)/100,
IF($F415=TiltakstyperKostnadskalkyle!$B$7,($J415*TiltakstyperKostnadskalkyle!J$7)/100,
IF($F415=TiltakstyperKostnadskalkyle!$B$8,($J415*TiltakstyperKostnadskalkyle!J$8)/100,
IF($F415=TiltakstyperKostnadskalkyle!$B$9,($J415*TiltakstyperKostnadskalkyle!J$9)/100,
IF($F415=TiltakstyperKostnadskalkyle!$B$10,($J415*TiltakstyperKostnadskalkyle!J$10)/100,
IF($F415=TiltakstyperKostnadskalkyle!$B$11,($J415*TiltakstyperKostnadskalkyle!J$11)/100,
IF($F415=TiltakstyperKostnadskalkyle!$B$12,($J415*TiltakstyperKostnadskalkyle!J$12)/100,
IF($F415=TiltakstyperKostnadskalkyle!$B$13,($J415*TiltakstyperKostnadskalkyle!J$13)/100,
IF($F415=TiltakstyperKostnadskalkyle!$B$14,($J415*TiltakstyperKostnadskalkyle!J$14)/100,
IF($F415=TiltakstyperKostnadskalkyle!$B$15,($J415*TiltakstyperKostnadskalkyle!J$15)/100,
"0")))))))))))</f>
        <v>0</v>
      </c>
      <c r="R415" s="170"/>
      <c r="S415" s="170"/>
      <c r="T415" s="170"/>
      <c r="U415" s="170"/>
      <c r="V415" s="170"/>
      <c r="W415" s="170"/>
    </row>
    <row r="416" spans="2:25" x14ac:dyDescent="0.25">
      <c r="B416" s="20"/>
      <c r="C416" s="208"/>
      <c r="D416" s="208"/>
      <c r="E416" s="208"/>
      <c r="F416" s="212"/>
      <c r="G416" s="208"/>
      <c r="H416" s="210"/>
      <c r="I416" s="217"/>
      <c r="J416" s="170"/>
      <c r="K416" s="170"/>
      <c r="L416" s="170"/>
      <c r="M416" s="170"/>
      <c r="N416" s="170"/>
      <c r="O416" s="170"/>
      <c r="P416" s="170"/>
      <c r="Q416" s="170" t="str">
        <f>IF($F416=TiltakstyperKostnadskalkyle!$B$5,($J416*TiltakstyperKostnadskalkyle!J$5)/100,
IF($F416=TiltakstyperKostnadskalkyle!$B$6,($J416*TiltakstyperKostnadskalkyle!J$6)/100,
IF($F416=TiltakstyperKostnadskalkyle!$B$7,($J416*TiltakstyperKostnadskalkyle!J$7)/100,
IF($F416=TiltakstyperKostnadskalkyle!$B$8,($J416*TiltakstyperKostnadskalkyle!J$8)/100,
IF($F416=TiltakstyperKostnadskalkyle!$B$9,($J416*TiltakstyperKostnadskalkyle!J$9)/100,
IF($F416=TiltakstyperKostnadskalkyle!$B$10,($J416*TiltakstyperKostnadskalkyle!J$10)/100,
IF($F416=TiltakstyperKostnadskalkyle!$B$11,($J416*TiltakstyperKostnadskalkyle!J$11)/100,
IF($F416=TiltakstyperKostnadskalkyle!$B$12,($J416*TiltakstyperKostnadskalkyle!J$12)/100,
IF($F416=TiltakstyperKostnadskalkyle!$B$13,($J416*TiltakstyperKostnadskalkyle!J$13)/100,
IF($F416=TiltakstyperKostnadskalkyle!$B$14,($J416*TiltakstyperKostnadskalkyle!J$14)/100,
IF($F416=TiltakstyperKostnadskalkyle!$B$15,($J416*TiltakstyperKostnadskalkyle!J$15)/100,
"0")))))))))))</f>
        <v>0</v>
      </c>
      <c r="R416" s="170"/>
      <c r="S416" s="170"/>
      <c r="T416" s="170"/>
      <c r="U416" s="170"/>
      <c r="V416" s="170"/>
      <c r="W416" s="170"/>
    </row>
    <row r="417" spans="2:23" x14ac:dyDescent="0.25">
      <c r="B417" s="20"/>
      <c r="C417" s="208"/>
      <c r="D417" s="208"/>
      <c r="E417" s="208"/>
      <c r="F417" s="212"/>
      <c r="G417" s="208"/>
      <c r="H417" s="214"/>
      <c r="I417" s="217"/>
      <c r="J417" s="170"/>
      <c r="K417" s="170"/>
      <c r="L417" s="170"/>
      <c r="M417" s="170"/>
      <c r="N417" s="170"/>
      <c r="O417" s="170"/>
      <c r="P417" s="170"/>
      <c r="Q417" s="170"/>
      <c r="R417" s="170"/>
      <c r="S417" s="170"/>
      <c r="T417" s="170"/>
      <c r="U417" s="170"/>
      <c r="V417" s="170"/>
      <c r="W417" s="170"/>
    </row>
    <row r="418" spans="2:23" x14ac:dyDescent="0.25">
      <c r="B418" s="20"/>
      <c r="C418" s="208"/>
      <c r="D418" s="208"/>
      <c r="E418" s="208"/>
      <c r="F418" s="212"/>
      <c r="G418" s="208"/>
      <c r="H418" s="214"/>
      <c r="I418" s="217"/>
      <c r="J418" s="170"/>
      <c r="K418" s="170"/>
      <c r="L418" s="170"/>
      <c r="M418" s="170"/>
      <c r="N418" s="170"/>
      <c r="O418" s="170"/>
      <c r="P418" s="170"/>
      <c r="Q418" s="170"/>
      <c r="R418" s="170"/>
      <c r="S418" s="170"/>
      <c r="T418" s="170"/>
      <c r="U418" s="170"/>
      <c r="V418" s="170"/>
      <c r="W418" s="170"/>
    </row>
    <row r="419" spans="2:23" x14ac:dyDescent="0.25">
      <c r="B419" s="20"/>
      <c r="C419" s="208"/>
      <c r="D419" s="208"/>
      <c r="E419" s="208"/>
      <c r="F419" s="212"/>
      <c r="G419" s="208"/>
      <c r="H419" s="214"/>
      <c r="I419" s="217"/>
      <c r="J419" s="170"/>
      <c r="K419" s="170"/>
      <c r="L419" s="170"/>
      <c r="M419" s="170"/>
      <c r="N419" s="170"/>
      <c r="O419" s="170"/>
      <c r="P419" s="170"/>
      <c r="Q419" s="170"/>
      <c r="R419" s="170"/>
      <c r="S419" s="170"/>
      <c r="T419" s="170"/>
      <c r="U419" s="170"/>
      <c r="V419" s="170"/>
      <c r="W419" s="170"/>
    </row>
    <row r="420" spans="2:23" x14ac:dyDescent="0.25">
      <c r="B420" s="20"/>
      <c r="C420" s="208"/>
      <c r="D420" s="208"/>
      <c r="E420" s="208"/>
      <c r="F420" s="212"/>
      <c r="G420" s="208"/>
      <c r="H420" s="214"/>
      <c r="I420" s="217"/>
      <c r="J420" s="170"/>
      <c r="K420" s="170"/>
      <c r="L420" s="170"/>
      <c r="M420" s="170"/>
      <c r="N420" s="170"/>
      <c r="O420" s="170"/>
      <c r="P420" s="170"/>
      <c r="Q420" s="170" t="str">
        <f>IF($F420=TiltakstyperKostnadskalkyle!$B$5,($J420*TiltakstyperKostnadskalkyle!J$5)/100,
IF($F420=TiltakstyperKostnadskalkyle!$B$6,($J420*TiltakstyperKostnadskalkyle!J$6)/100,
IF($F420=TiltakstyperKostnadskalkyle!$B$7,($J420*TiltakstyperKostnadskalkyle!J$7)/100,
IF($F420=TiltakstyperKostnadskalkyle!$B$8,($J420*TiltakstyperKostnadskalkyle!J$8)/100,
IF($F420=TiltakstyperKostnadskalkyle!$B$9,($J420*TiltakstyperKostnadskalkyle!J$9)/100,
IF($F420=TiltakstyperKostnadskalkyle!$B$10,($J420*TiltakstyperKostnadskalkyle!J$10)/100,
IF($F420=TiltakstyperKostnadskalkyle!$B$11,($J420*TiltakstyperKostnadskalkyle!J$11)/100,
IF($F420=TiltakstyperKostnadskalkyle!$B$12,($J420*TiltakstyperKostnadskalkyle!J$12)/100,
IF($F420=TiltakstyperKostnadskalkyle!$B$13,($J420*TiltakstyperKostnadskalkyle!J$13)/100,
IF($F420=TiltakstyperKostnadskalkyle!$B$14,($J420*TiltakstyperKostnadskalkyle!J$14)/100,
IF($F420=TiltakstyperKostnadskalkyle!$B$15,($J420*TiltakstyperKostnadskalkyle!J$15)/100,
"0")))))))))))</f>
        <v>0</v>
      </c>
      <c r="R420" s="170" t="str">
        <f>IF($F420=TiltakstyperKostnadskalkyle!$B$5,($J420*TiltakstyperKostnadskalkyle!K$5)/100,
IF($F420=TiltakstyperKostnadskalkyle!$B$6,($J420*TiltakstyperKostnadskalkyle!K$6)/100,
IF($F420=TiltakstyperKostnadskalkyle!$B$8,($J420*TiltakstyperKostnadskalkyle!K$8)/100,
IF($F420=TiltakstyperKostnadskalkyle!$B$9,($J420*TiltakstyperKostnadskalkyle!K$9)/100,
IF($F420=TiltakstyperKostnadskalkyle!$B$10,($J420*TiltakstyperKostnadskalkyle!K$10)/100,
IF($F420=TiltakstyperKostnadskalkyle!$B$11,($J420*TiltakstyperKostnadskalkyle!K$11)/100,
IF($F420=TiltakstyperKostnadskalkyle!$B$12,($J420*TiltakstyperKostnadskalkyle!K$12)/100,
IF($F420=TiltakstyperKostnadskalkyle!$B$13,($J420*TiltakstyperKostnadskalkyle!K$13)/100,
IF($F420=TiltakstyperKostnadskalkyle!$B$14,($J420*TiltakstyperKostnadskalkyle!K$14)/100,
"0")))))))))</f>
        <v>0</v>
      </c>
      <c r="S420" s="170"/>
      <c r="T420" s="170"/>
      <c r="U420" s="170"/>
      <c r="V420" s="170"/>
      <c r="W420" s="170"/>
    </row>
    <row r="421" spans="2:23" x14ac:dyDescent="0.25">
      <c r="B421" s="20"/>
      <c r="C421" s="208"/>
      <c r="D421" s="210"/>
      <c r="E421" s="208"/>
      <c r="F421" s="212"/>
      <c r="G421" s="208"/>
      <c r="H421" s="214"/>
      <c r="I421" s="217"/>
      <c r="J421" s="170"/>
      <c r="K421" s="170"/>
      <c r="L421" s="170"/>
      <c r="M421" s="170"/>
      <c r="N421" s="170"/>
      <c r="O421" s="170"/>
      <c r="P421" s="170"/>
      <c r="Q421" s="170" t="str">
        <f>IF($F421=TiltakstyperKostnadskalkyle!$B$5,($J421*TiltakstyperKostnadskalkyle!J$5)/100,
IF($F421=TiltakstyperKostnadskalkyle!$B$6,($J421*TiltakstyperKostnadskalkyle!J$6)/100,
IF($F421=TiltakstyperKostnadskalkyle!$B$7,($J421*TiltakstyperKostnadskalkyle!J$7)/100,
IF($F421=TiltakstyperKostnadskalkyle!$B$8,($J421*TiltakstyperKostnadskalkyle!J$8)/100,
IF($F421=TiltakstyperKostnadskalkyle!$B$9,($J421*TiltakstyperKostnadskalkyle!J$9)/100,
IF($F421=TiltakstyperKostnadskalkyle!$B$10,($J421*TiltakstyperKostnadskalkyle!J$10)/100,
IF($F421=TiltakstyperKostnadskalkyle!$B$11,($J421*TiltakstyperKostnadskalkyle!J$11)/100,
IF($F421=TiltakstyperKostnadskalkyle!$B$12,($J421*TiltakstyperKostnadskalkyle!J$12)/100,
IF($F421=TiltakstyperKostnadskalkyle!$B$13,($J421*TiltakstyperKostnadskalkyle!J$13)/100,
IF($F421=TiltakstyperKostnadskalkyle!$B$14,($J421*TiltakstyperKostnadskalkyle!J$14)/100,
IF($F421=TiltakstyperKostnadskalkyle!$B$15,($J421*TiltakstyperKostnadskalkyle!J$15)/100,
"0")))))))))))</f>
        <v>0</v>
      </c>
      <c r="R421" s="170" t="str">
        <f>IF($F421=TiltakstyperKostnadskalkyle!$B$5,($J421*TiltakstyperKostnadskalkyle!K$5)/100,
IF($F421=TiltakstyperKostnadskalkyle!$B$6,($J421*TiltakstyperKostnadskalkyle!K$6)/100,
IF($F421=TiltakstyperKostnadskalkyle!$B$8,($J421*TiltakstyperKostnadskalkyle!K$8)/100,
IF($F421=TiltakstyperKostnadskalkyle!$B$9,($J421*TiltakstyperKostnadskalkyle!K$9)/100,
IF($F421=TiltakstyperKostnadskalkyle!$B$10,($J421*TiltakstyperKostnadskalkyle!K$10)/100,
IF($F421=TiltakstyperKostnadskalkyle!$B$11,($J421*TiltakstyperKostnadskalkyle!K$11)/100,
IF($F421=TiltakstyperKostnadskalkyle!$B$12,($J421*TiltakstyperKostnadskalkyle!K$12)/100,
IF($F421=TiltakstyperKostnadskalkyle!$B$13,($J421*TiltakstyperKostnadskalkyle!K$13)/100,
IF($F421=TiltakstyperKostnadskalkyle!$B$14,($J421*TiltakstyperKostnadskalkyle!K$14)/100,
"0")))))))))</f>
        <v>0</v>
      </c>
      <c r="S421" s="170"/>
      <c r="T421" s="170"/>
      <c r="U421" s="170"/>
      <c r="V421" s="170"/>
      <c r="W421" s="170"/>
    </row>
    <row r="422" spans="2:23" x14ac:dyDescent="0.25">
      <c r="C422" s="22"/>
      <c r="D422" s="83"/>
      <c r="E422" s="22" t="s">
        <v>169</v>
      </c>
      <c r="F422" s="33" t="s">
        <v>167</v>
      </c>
      <c r="G422" s="83"/>
      <c r="H422" s="83"/>
      <c r="I422" s="84"/>
    </row>
    <row r="424" spans="2:23" x14ac:dyDescent="0.25">
      <c r="Q424" s="170"/>
      <c r="W424" s="170"/>
    </row>
  </sheetData>
  <autoFilter ref="B9:W422" xr:uid="{00000000-0001-0000-0000-000000000000}">
    <sortState xmlns:xlrd2="http://schemas.microsoft.com/office/spreadsheetml/2017/richdata2" ref="B10:W422">
      <sortCondition ref="B9:B422"/>
    </sortState>
  </autoFilter>
  <sortState xmlns:xlrd2="http://schemas.microsoft.com/office/spreadsheetml/2017/richdata2" ref="B10:V52">
    <sortCondition ref="G10:G52"/>
  </sortState>
  <dataValidations count="2">
    <dataValidation type="list" allowBlank="1" showInputMessage="1" showErrorMessage="1" errorTitle="Feil" error="Du har skrevet inn en feil prosjekttype. Velg prosjekttype fra rullegardinliste." promptTitle="Prosjekttype" prompt="Sett inn prosjekttype" sqref="F10:F373" xr:uid="{00000000-0002-0000-0000-000000000000}">
      <formula1>#REF!</formula1>
    </dataValidation>
    <dataValidation type="list" allowBlank="1" showInputMessage="1" showErrorMessage="1" sqref="X10:X373" xr:uid="{00000000-0002-0000-0000-000001000000}">
      <formula1>#REF!</formula1>
    </dataValidation>
  </dataValidations>
  <pageMargins left="0.7" right="0.7" top="0.75" bottom="0.75" header="0.3" footer="0.3"/>
  <pageSetup paperSize="8" scale="76"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4C45-BD03-416E-AF35-51E7EC25D4C0}">
  <dimension ref="A1:J47"/>
  <sheetViews>
    <sheetView zoomScale="120" zoomScaleNormal="120" workbookViewId="0">
      <pane ySplit="1" topLeftCell="A24" activePane="bottomLeft" state="frozen"/>
      <selection pane="bottomLeft" activeCell="A2" sqref="A2:A4"/>
    </sheetView>
  </sheetViews>
  <sheetFormatPr baseColWidth="10" defaultColWidth="11.42578125" defaultRowHeight="15" x14ac:dyDescent="0.25"/>
  <cols>
    <col min="1" max="1" width="5.42578125" style="63" customWidth="1"/>
    <col min="2" max="2" width="20.140625" style="63" customWidth="1"/>
    <col min="3" max="3" width="26.28515625" style="63" customWidth="1"/>
    <col min="4" max="4" width="4.5703125" style="63" hidden="1" customWidth="1"/>
    <col min="5" max="5" width="48" style="63" customWidth="1"/>
    <col min="6" max="6" width="11.42578125" style="63" hidden="1" customWidth="1"/>
    <col min="7" max="7" width="22.7109375" style="63" customWidth="1"/>
    <col min="8" max="8" width="18.28515625" style="63" hidden="1" customWidth="1"/>
    <col min="9" max="9" width="14.140625" style="63" customWidth="1"/>
    <col min="10" max="10" width="8.7109375" style="63" hidden="1" customWidth="1"/>
  </cols>
  <sheetData>
    <row r="1" spans="1:10" ht="30" x14ac:dyDescent="0.25">
      <c r="A1" s="105" t="s">
        <v>259</v>
      </c>
      <c r="B1" s="106" t="s">
        <v>260</v>
      </c>
      <c r="C1" s="106" t="s">
        <v>261</v>
      </c>
      <c r="D1" s="106"/>
      <c r="E1" s="106" t="s">
        <v>262</v>
      </c>
      <c r="F1" s="107" t="s">
        <v>263</v>
      </c>
      <c r="G1" s="106" t="s">
        <v>264</v>
      </c>
      <c r="H1" s="107" t="s">
        <v>265</v>
      </c>
      <c r="I1" s="106" t="s">
        <v>266</v>
      </c>
      <c r="J1" s="105" t="s">
        <v>267</v>
      </c>
    </row>
    <row r="2" spans="1:10" s="48" customFormat="1" ht="70.5" customHeight="1" x14ac:dyDescent="0.25">
      <c r="A2" s="296">
        <v>1</v>
      </c>
      <c r="B2" s="295" t="s">
        <v>560</v>
      </c>
      <c r="C2" s="295" t="s">
        <v>561</v>
      </c>
      <c r="D2" s="85" t="s">
        <v>269</v>
      </c>
      <c r="E2" s="86" t="s">
        <v>562</v>
      </c>
      <c r="F2" s="85" t="s">
        <v>563</v>
      </c>
      <c r="G2" s="85" t="s">
        <v>564</v>
      </c>
      <c r="H2" s="85" t="s">
        <v>299</v>
      </c>
      <c r="I2" s="86" t="s">
        <v>293</v>
      </c>
      <c r="J2" s="85"/>
    </row>
    <row r="3" spans="1:10" s="48" customFormat="1" ht="30" customHeight="1" x14ac:dyDescent="0.25">
      <c r="A3" s="296"/>
      <c r="B3" s="295"/>
      <c r="C3" s="295"/>
      <c r="D3" s="85" t="s">
        <v>276</v>
      </c>
      <c r="E3" s="86" t="s">
        <v>565</v>
      </c>
      <c r="F3" s="85" t="s">
        <v>563</v>
      </c>
      <c r="G3" s="85" t="s">
        <v>564</v>
      </c>
      <c r="H3" s="85" t="s">
        <v>299</v>
      </c>
      <c r="I3" s="86" t="s">
        <v>293</v>
      </c>
      <c r="J3" s="85"/>
    </row>
    <row r="4" spans="1:10" s="48" customFormat="1" ht="69.75" customHeight="1" x14ac:dyDescent="0.25">
      <c r="A4" s="296"/>
      <c r="B4" s="295"/>
      <c r="C4" s="295"/>
      <c r="D4" s="85" t="s">
        <v>280</v>
      </c>
      <c r="E4" s="86" t="s">
        <v>566</v>
      </c>
      <c r="F4" s="85" t="s">
        <v>563</v>
      </c>
      <c r="G4" s="85" t="s">
        <v>564</v>
      </c>
      <c r="H4" s="85" t="s">
        <v>299</v>
      </c>
      <c r="I4" s="85" t="s">
        <v>293</v>
      </c>
      <c r="J4" s="85"/>
    </row>
    <row r="5" spans="1:10" s="48" customFormat="1" ht="42.75" customHeight="1" x14ac:dyDescent="0.25">
      <c r="A5" s="288">
        <v>2</v>
      </c>
      <c r="B5" s="244" t="s">
        <v>567</v>
      </c>
      <c r="C5" s="244" t="s">
        <v>568</v>
      </c>
      <c r="D5" s="46" t="s">
        <v>269</v>
      </c>
      <c r="E5" s="47" t="s">
        <v>569</v>
      </c>
      <c r="F5" s="46" t="s">
        <v>563</v>
      </c>
      <c r="G5" s="46" t="s">
        <v>564</v>
      </c>
      <c r="H5" s="46" t="s">
        <v>14</v>
      </c>
      <c r="I5" s="76" t="s">
        <v>274</v>
      </c>
      <c r="J5" s="85"/>
    </row>
    <row r="6" spans="1:10" s="48" customFormat="1" x14ac:dyDescent="0.25">
      <c r="A6" s="289"/>
      <c r="B6" s="257"/>
      <c r="C6" s="257"/>
      <c r="D6" s="46" t="s">
        <v>276</v>
      </c>
      <c r="E6" s="47" t="s">
        <v>570</v>
      </c>
      <c r="F6" s="46" t="s">
        <v>563</v>
      </c>
      <c r="G6" s="46" t="s">
        <v>564</v>
      </c>
      <c r="H6" s="46" t="s">
        <v>14</v>
      </c>
      <c r="I6" s="76" t="s">
        <v>274</v>
      </c>
      <c r="J6" s="85"/>
    </row>
    <row r="7" spans="1:10" s="48" customFormat="1" ht="29.25" customHeight="1" x14ac:dyDescent="0.25">
      <c r="A7" s="289"/>
      <c r="B7" s="257"/>
      <c r="C7" s="257"/>
      <c r="D7" s="46" t="s">
        <v>280</v>
      </c>
      <c r="E7" s="47" t="s">
        <v>571</v>
      </c>
      <c r="F7" s="46" t="s">
        <v>563</v>
      </c>
      <c r="G7" s="46" t="s">
        <v>564</v>
      </c>
      <c r="H7" s="46" t="s">
        <v>14</v>
      </c>
      <c r="I7" s="76" t="s">
        <v>274</v>
      </c>
      <c r="J7" s="85"/>
    </row>
    <row r="8" spans="1:10" s="48" customFormat="1" ht="41.25" customHeight="1" x14ac:dyDescent="0.25">
      <c r="A8" s="289"/>
      <c r="B8" s="257"/>
      <c r="C8" s="257"/>
      <c r="D8" s="46" t="s">
        <v>282</v>
      </c>
      <c r="E8" s="47" t="s">
        <v>572</v>
      </c>
      <c r="F8" s="46" t="s">
        <v>563</v>
      </c>
      <c r="G8" s="46" t="s">
        <v>564</v>
      </c>
      <c r="H8" s="46" t="s">
        <v>299</v>
      </c>
      <c r="I8" s="46" t="s">
        <v>293</v>
      </c>
      <c r="J8" s="85"/>
    </row>
    <row r="9" spans="1:10" s="48" customFormat="1" x14ac:dyDescent="0.25">
      <c r="A9" s="289"/>
      <c r="B9" s="257"/>
      <c r="C9" s="257"/>
      <c r="D9" s="298" t="s">
        <v>285</v>
      </c>
      <c r="E9" s="266" t="s">
        <v>573</v>
      </c>
      <c r="F9" s="298" t="s">
        <v>563</v>
      </c>
      <c r="G9" s="298" t="s">
        <v>574</v>
      </c>
      <c r="H9" s="298"/>
      <c r="I9" s="298" t="s">
        <v>293</v>
      </c>
      <c r="J9" s="85"/>
    </row>
    <row r="10" spans="1:10" s="48" customFormat="1" x14ac:dyDescent="0.25">
      <c r="A10" s="289"/>
      <c r="B10" s="257"/>
      <c r="C10" s="257"/>
      <c r="D10" s="298"/>
      <c r="E10" s="266"/>
      <c r="F10" s="298"/>
      <c r="G10" s="298"/>
      <c r="H10" s="298"/>
      <c r="I10" s="298"/>
      <c r="J10" s="108"/>
    </row>
    <row r="11" spans="1:10" ht="42.75" customHeight="1" x14ac:dyDescent="0.25">
      <c r="A11" s="297"/>
      <c r="B11" s="245"/>
      <c r="C11" s="245"/>
      <c r="D11" s="46" t="s">
        <v>288</v>
      </c>
      <c r="E11" s="74" t="s">
        <v>575</v>
      </c>
      <c r="F11" s="46" t="s">
        <v>563</v>
      </c>
      <c r="G11" s="46" t="s">
        <v>564</v>
      </c>
      <c r="H11" s="46" t="s">
        <v>299</v>
      </c>
      <c r="I11" s="46" t="s">
        <v>293</v>
      </c>
      <c r="J11" s="142"/>
    </row>
    <row r="12" spans="1:10" ht="27.75" customHeight="1" x14ac:dyDescent="0.25">
      <c r="A12" s="288">
        <v>3</v>
      </c>
      <c r="B12" s="244" t="s">
        <v>576</v>
      </c>
      <c r="C12" s="244" t="s">
        <v>577</v>
      </c>
      <c r="D12" s="85" t="s">
        <v>269</v>
      </c>
      <c r="E12" s="86" t="s">
        <v>578</v>
      </c>
      <c r="F12" s="85" t="s">
        <v>563</v>
      </c>
      <c r="G12" s="85" t="s">
        <v>564</v>
      </c>
      <c r="H12" s="85" t="s">
        <v>14</v>
      </c>
      <c r="I12" s="88" t="s">
        <v>274</v>
      </c>
      <c r="J12" s="85"/>
    </row>
    <row r="13" spans="1:10" ht="42" customHeight="1" x14ac:dyDescent="0.25">
      <c r="A13" s="289"/>
      <c r="B13" s="257"/>
      <c r="C13" s="257"/>
      <c r="D13" s="85" t="s">
        <v>276</v>
      </c>
      <c r="E13" s="86" t="s">
        <v>579</v>
      </c>
      <c r="F13" s="85" t="s">
        <v>563</v>
      </c>
      <c r="G13" s="85" t="s">
        <v>580</v>
      </c>
      <c r="H13" s="85" t="s">
        <v>14</v>
      </c>
      <c r="I13" s="88" t="s">
        <v>274</v>
      </c>
      <c r="J13" s="85"/>
    </row>
    <row r="14" spans="1:10" ht="28.5" customHeight="1" x14ac:dyDescent="0.25">
      <c r="A14" s="289"/>
      <c r="B14" s="257"/>
      <c r="C14" s="257"/>
      <c r="D14" s="85" t="s">
        <v>280</v>
      </c>
      <c r="E14" s="86" t="s">
        <v>581</v>
      </c>
      <c r="F14" s="85" t="s">
        <v>563</v>
      </c>
      <c r="G14" s="85" t="s">
        <v>564</v>
      </c>
      <c r="H14" s="85" t="s">
        <v>14</v>
      </c>
      <c r="I14" s="88" t="s">
        <v>274</v>
      </c>
      <c r="J14" s="85"/>
    </row>
    <row r="15" spans="1:10" ht="25.5" customHeight="1" x14ac:dyDescent="0.25">
      <c r="A15" s="289"/>
      <c r="B15" s="257"/>
      <c r="C15" s="257"/>
      <c r="D15" s="285" t="s">
        <v>285</v>
      </c>
      <c r="E15" s="295" t="s">
        <v>582</v>
      </c>
      <c r="F15" s="285" t="s">
        <v>563</v>
      </c>
      <c r="G15" s="285" t="s">
        <v>564</v>
      </c>
      <c r="H15" s="285" t="s">
        <v>14</v>
      </c>
      <c r="I15" s="301" t="s">
        <v>274</v>
      </c>
      <c r="J15" s="285"/>
    </row>
    <row r="16" spans="1:10" x14ac:dyDescent="0.25">
      <c r="A16" s="289"/>
      <c r="B16" s="257"/>
      <c r="C16" s="257"/>
      <c r="D16" s="285"/>
      <c r="E16" s="295"/>
      <c r="F16" s="285"/>
      <c r="G16" s="285"/>
      <c r="H16" s="285"/>
      <c r="I16" s="301"/>
      <c r="J16" s="285"/>
    </row>
    <row r="17" spans="1:10" ht="42" customHeight="1" x14ac:dyDescent="0.25">
      <c r="A17" s="289"/>
      <c r="B17" s="257"/>
      <c r="C17" s="257"/>
      <c r="D17" s="85" t="s">
        <v>291</v>
      </c>
      <c r="E17" s="86" t="s">
        <v>583</v>
      </c>
      <c r="F17" s="85" t="s">
        <v>531</v>
      </c>
      <c r="G17" s="85" t="s">
        <v>584</v>
      </c>
      <c r="H17" s="85" t="s">
        <v>14</v>
      </c>
      <c r="I17" s="85" t="s">
        <v>193</v>
      </c>
      <c r="J17" s="85"/>
    </row>
    <row r="18" spans="1:10" ht="42" customHeight="1" x14ac:dyDescent="0.25">
      <c r="A18" s="289"/>
      <c r="B18" s="257"/>
      <c r="C18" s="257"/>
      <c r="D18" s="46" t="s">
        <v>344</v>
      </c>
      <c r="E18" s="47" t="s">
        <v>585</v>
      </c>
      <c r="F18" s="46" t="s">
        <v>563</v>
      </c>
      <c r="G18" s="46" t="s">
        <v>584</v>
      </c>
      <c r="H18" s="46" t="s">
        <v>299</v>
      </c>
      <c r="I18" s="46">
        <v>2024</v>
      </c>
      <c r="J18" s="123"/>
    </row>
    <row r="19" spans="1:10" ht="28.5" customHeight="1" x14ac:dyDescent="0.25">
      <c r="A19" s="289"/>
      <c r="B19" s="257"/>
      <c r="C19" s="257"/>
      <c r="D19" s="85" t="s">
        <v>350</v>
      </c>
      <c r="E19" s="86" t="s">
        <v>586</v>
      </c>
      <c r="F19" s="85" t="s">
        <v>563</v>
      </c>
      <c r="G19" s="85" t="s">
        <v>564</v>
      </c>
      <c r="H19" s="85" t="s">
        <v>299</v>
      </c>
      <c r="I19" s="46" t="s">
        <v>293</v>
      </c>
      <c r="J19" s="85"/>
    </row>
    <row r="20" spans="1:10" ht="17.25" customHeight="1" x14ac:dyDescent="0.25">
      <c r="A20" s="289"/>
      <c r="B20" s="257"/>
      <c r="C20" s="257"/>
      <c r="D20" s="89">
        <v>10</v>
      </c>
      <c r="E20" s="86" t="s">
        <v>587</v>
      </c>
      <c r="F20" s="85" t="s">
        <v>563</v>
      </c>
      <c r="G20" s="85" t="s">
        <v>584</v>
      </c>
      <c r="H20" s="85" t="s">
        <v>14</v>
      </c>
      <c r="I20" s="85" t="s">
        <v>193</v>
      </c>
      <c r="J20" s="85"/>
    </row>
    <row r="21" spans="1:10" ht="29.25" customHeight="1" x14ac:dyDescent="0.25">
      <c r="A21" s="289"/>
      <c r="B21" s="257"/>
      <c r="C21" s="257"/>
      <c r="D21" s="85" t="s">
        <v>364</v>
      </c>
      <c r="E21" s="86" t="s">
        <v>588</v>
      </c>
      <c r="F21" s="85" t="s">
        <v>563</v>
      </c>
      <c r="G21" s="85" t="s">
        <v>564</v>
      </c>
      <c r="H21" s="85" t="s">
        <v>14</v>
      </c>
      <c r="I21" s="85" t="s">
        <v>274</v>
      </c>
      <c r="J21" s="85"/>
    </row>
    <row r="22" spans="1:10" ht="28.5" customHeight="1" x14ac:dyDescent="0.25">
      <c r="A22" s="297"/>
      <c r="B22" s="245"/>
      <c r="C22" s="245"/>
      <c r="D22" s="85" t="s">
        <v>367</v>
      </c>
      <c r="E22" s="86" t="s">
        <v>589</v>
      </c>
      <c r="F22" s="85" t="s">
        <v>563</v>
      </c>
      <c r="G22" s="85" t="s">
        <v>564</v>
      </c>
      <c r="H22" s="85" t="s">
        <v>14</v>
      </c>
      <c r="I22" s="85" t="s">
        <v>274</v>
      </c>
      <c r="J22" s="85"/>
    </row>
    <row r="23" spans="1:10" ht="18" customHeight="1" x14ac:dyDescent="0.25">
      <c r="A23" s="288">
        <v>4</v>
      </c>
      <c r="B23" s="244" t="s">
        <v>590</v>
      </c>
      <c r="C23" s="244" t="s">
        <v>591</v>
      </c>
      <c r="D23" s="46" t="s">
        <v>269</v>
      </c>
      <c r="E23" s="47" t="s">
        <v>592</v>
      </c>
      <c r="F23" s="46" t="s">
        <v>344</v>
      </c>
      <c r="G23" s="46" t="s">
        <v>564</v>
      </c>
      <c r="H23" s="46" t="s">
        <v>299</v>
      </c>
      <c r="I23" s="46" t="s">
        <v>293</v>
      </c>
      <c r="J23" s="85"/>
    </row>
    <row r="24" spans="1:10" x14ac:dyDescent="0.25">
      <c r="A24" s="289"/>
      <c r="B24" s="257"/>
      <c r="C24" s="257"/>
      <c r="D24" s="298" t="s">
        <v>276</v>
      </c>
      <c r="E24" s="266" t="s">
        <v>593</v>
      </c>
      <c r="F24" s="298" t="s">
        <v>563</v>
      </c>
      <c r="G24" s="298" t="s">
        <v>564</v>
      </c>
      <c r="H24" s="298" t="s">
        <v>299</v>
      </c>
      <c r="I24" s="298" t="s">
        <v>193</v>
      </c>
      <c r="J24" s="285"/>
    </row>
    <row r="25" spans="1:10" x14ac:dyDescent="0.25">
      <c r="A25" s="289"/>
      <c r="B25" s="257"/>
      <c r="C25" s="257"/>
      <c r="D25" s="298"/>
      <c r="E25" s="266"/>
      <c r="F25" s="298"/>
      <c r="G25" s="298"/>
      <c r="H25" s="298"/>
      <c r="I25" s="298"/>
      <c r="J25" s="285"/>
    </row>
    <row r="26" spans="1:10" ht="59.25" customHeight="1" x14ac:dyDescent="0.25">
      <c r="A26" s="289"/>
      <c r="B26" s="245"/>
      <c r="C26" s="245"/>
      <c r="D26" s="298"/>
      <c r="E26" s="266"/>
      <c r="F26" s="298"/>
      <c r="G26" s="298"/>
      <c r="H26" s="298"/>
      <c r="I26" s="298"/>
      <c r="J26" s="285"/>
    </row>
    <row r="27" spans="1:10" ht="29.25" customHeight="1" x14ac:dyDescent="0.25">
      <c r="A27" s="290">
        <v>5</v>
      </c>
      <c r="B27" s="295" t="s">
        <v>594</v>
      </c>
      <c r="C27" s="295" t="s">
        <v>595</v>
      </c>
      <c r="D27" s="46" t="s">
        <v>269</v>
      </c>
      <c r="E27" s="46" t="s">
        <v>596</v>
      </c>
      <c r="F27" s="46" t="s">
        <v>563</v>
      </c>
      <c r="G27" s="46" t="s">
        <v>249</v>
      </c>
      <c r="H27" s="46" t="s">
        <v>299</v>
      </c>
      <c r="I27" s="46" t="s">
        <v>193</v>
      </c>
      <c r="J27" s="46"/>
    </row>
    <row r="28" spans="1:10" ht="30.75" customHeight="1" x14ac:dyDescent="0.25">
      <c r="A28" s="290"/>
      <c r="B28" s="295"/>
      <c r="C28" s="295"/>
      <c r="D28" s="46" t="s">
        <v>276</v>
      </c>
      <c r="E28" s="46" t="s">
        <v>597</v>
      </c>
      <c r="F28" s="46" t="s">
        <v>563</v>
      </c>
      <c r="G28" s="46" t="s">
        <v>249</v>
      </c>
      <c r="H28" s="46" t="s">
        <v>299</v>
      </c>
      <c r="I28" s="46" t="s">
        <v>193</v>
      </c>
      <c r="J28" s="46"/>
    </row>
    <row r="29" spans="1:10" ht="18.75" customHeight="1" x14ac:dyDescent="0.25">
      <c r="A29" s="290"/>
      <c r="B29" s="295"/>
      <c r="C29" s="295"/>
      <c r="D29" s="298" t="s">
        <v>280</v>
      </c>
      <c r="E29" s="298" t="s">
        <v>598</v>
      </c>
      <c r="F29" s="298" t="s">
        <v>563</v>
      </c>
      <c r="G29" s="298" t="s">
        <v>584</v>
      </c>
      <c r="H29" s="298" t="s">
        <v>299</v>
      </c>
      <c r="I29" s="298" t="s">
        <v>193</v>
      </c>
      <c r="J29" s="298"/>
    </row>
    <row r="30" spans="1:10" ht="12.75" customHeight="1" x14ac:dyDescent="0.25">
      <c r="A30" s="290"/>
      <c r="B30" s="295"/>
      <c r="C30" s="295"/>
      <c r="D30" s="298"/>
      <c r="E30" s="298"/>
      <c r="F30" s="298"/>
      <c r="G30" s="298"/>
      <c r="H30" s="298"/>
      <c r="I30" s="298"/>
      <c r="J30" s="298"/>
    </row>
    <row r="31" spans="1:10" x14ac:dyDescent="0.25">
      <c r="A31" s="290"/>
      <c r="B31" s="295"/>
      <c r="C31" s="295"/>
      <c r="D31" s="298"/>
      <c r="E31" s="298"/>
      <c r="F31" s="298"/>
      <c r="G31" s="298"/>
      <c r="H31" s="298"/>
      <c r="I31" s="298"/>
      <c r="J31" s="298"/>
    </row>
    <row r="32" spans="1:10" ht="42" customHeight="1" x14ac:dyDescent="0.25">
      <c r="A32" s="290"/>
      <c r="B32" s="295"/>
      <c r="C32" s="295"/>
      <c r="D32" s="46" t="s">
        <v>282</v>
      </c>
      <c r="E32" s="46" t="s">
        <v>599</v>
      </c>
      <c r="F32" s="46" t="s">
        <v>563</v>
      </c>
      <c r="G32" s="46" t="s">
        <v>584</v>
      </c>
      <c r="H32" s="46" t="s">
        <v>14</v>
      </c>
      <c r="I32" s="46" t="s">
        <v>193</v>
      </c>
      <c r="J32" s="46"/>
    </row>
    <row r="33" spans="1:10" ht="15" customHeight="1" x14ac:dyDescent="0.25">
      <c r="A33" s="290">
        <v>6</v>
      </c>
      <c r="B33" s="266" t="s">
        <v>600</v>
      </c>
      <c r="C33" s="266" t="s">
        <v>601</v>
      </c>
      <c r="D33" s="298" t="s">
        <v>269</v>
      </c>
      <c r="E33" s="298" t="s">
        <v>602</v>
      </c>
      <c r="F33" s="298" t="s">
        <v>563</v>
      </c>
      <c r="G33" s="298" t="s">
        <v>574</v>
      </c>
      <c r="H33" s="298" t="s">
        <v>14</v>
      </c>
      <c r="I33" s="298" t="s">
        <v>293</v>
      </c>
      <c r="J33" s="300"/>
    </row>
    <row r="34" spans="1:10" x14ac:dyDescent="0.25">
      <c r="A34" s="290"/>
      <c r="B34" s="266"/>
      <c r="C34" s="266"/>
      <c r="D34" s="298"/>
      <c r="E34" s="298"/>
      <c r="F34" s="298"/>
      <c r="G34" s="298"/>
      <c r="H34" s="298"/>
      <c r="I34" s="298"/>
      <c r="J34" s="300"/>
    </row>
    <row r="35" spans="1:10" ht="30" customHeight="1" x14ac:dyDescent="0.25">
      <c r="A35" s="290"/>
      <c r="B35" s="266"/>
      <c r="C35" s="266"/>
      <c r="D35" s="298" t="s">
        <v>276</v>
      </c>
      <c r="E35" s="298" t="s">
        <v>603</v>
      </c>
      <c r="F35" s="298" t="s">
        <v>563</v>
      </c>
      <c r="G35" s="298" t="s">
        <v>249</v>
      </c>
      <c r="H35" s="298" t="s">
        <v>299</v>
      </c>
      <c r="I35" s="298" t="s">
        <v>293</v>
      </c>
      <c r="J35" s="299"/>
    </row>
    <row r="36" spans="1:10" ht="42.75" customHeight="1" x14ac:dyDescent="0.25">
      <c r="A36" s="290"/>
      <c r="B36" s="266"/>
      <c r="C36" s="266"/>
      <c r="D36" s="298"/>
      <c r="E36" s="298"/>
      <c r="F36" s="298"/>
      <c r="G36" s="298"/>
      <c r="H36" s="298"/>
      <c r="I36" s="298"/>
      <c r="J36" s="299"/>
    </row>
    <row r="37" spans="1:10" ht="42.75" customHeight="1" x14ac:dyDescent="0.25">
      <c r="A37" s="290"/>
      <c r="B37" s="266"/>
      <c r="C37" s="266"/>
      <c r="D37" s="46" t="s">
        <v>280</v>
      </c>
      <c r="E37" s="46" t="s">
        <v>604</v>
      </c>
      <c r="F37" s="46"/>
      <c r="G37" s="46" t="s">
        <v>564</v>
      </c>
      <c r="H37" s="46"/>
      <c r="I37" s="46" t="s">
        <v>293</v>
      </c>
      <c r="J37" s="124"/>
    </row>
    <row r="38" spans="1:10" ht="55.5" customHeight="1" x14ac:dyDescent="0.25">
      <c r="A38" s="290"/>
      <c r="B38" s="266"/>
      <c r="C38" s="266"/>
      <c r="D38" s="46" t="s">
        <v>282</v>
      </c>
      <c r="E38" s="46" t="s">
        <v>605</v>
      </c>
      <c r="F38" s="46" t="s">
        <v>563</v>
      </c>
      <c r="G38" s="46" t="s">
        <v>564</v>
      </c>
      <c r="H38" s="46" t="s">
        <v>299</v>
      </c>
      <c r="I38" s="46" t="s">
        <v>293</v>
      </c>
      <c r="J38" s="124"/>
    </row>
    <row r="39" spans="1:10" ht="58.5" customHeight="1" x14ac:dyDescent="0.25">
      <c r="A39" s="291">
        <v>7</v>
      </c>
      <c r="B39" s="274" t="s">
        <v>606</v>
      </c>
      <c r="C39" s="274" t="s">
        <v>607</v>
      </c>
      <c r="D39" s="85" t="s">
        <v>269</v>
      </c>
      <c r="E39" s="87" t="s">
        <v>608</v>
      </c>
      <c r="F39" s="85" t="s">
        <v>563</v>
      </c>
      <c r="G39" s="88" t="s">
        <v>249</v>
      </c>
      <c r="H39" s="88" t="s">
        <v>14</v>
      </c>
      <c r="I39" s="85" t="s">
        <v>274</v>
      </c>
      <c r="J39" s="88"/>
    </row>
    <row r="40" spans="1:10" ht="33.75" customHeight="1" x14ac:dyDescent="0.25">
      <c r="A40" s="292"/>
      <c r="B40" s="294"/>
      <c r="C40" s="294"/>
      <c r="D40" s="85" t="s">
        <v>276</v>
      </c>
      <c r="E40" s="87" t="s">
        <v>609</v>
      </c>
      <c r="F40" s="85" t="s">
        <v>563</v>
      </c>
      <c r="G40" s="88" t="s">
        <v>584</v>
      </c>
      <c r="H40" s="88" t="s">
        <v>14</v>
      </c>
      <c r="I40" s="85" t="s">
        <v>274</v>
      </c>
      <c r="J40" s="88"/>
    </row>
    <row r="41" spans="1:10" x14ac:dyDescent="0.25">
      <c r="A41" s="292"/>
      <c r="B41" s="294"/>
      <c r="C41" s="294"/>
      <c r="D41" s="85" t="s">
        <v>280</v>
      </c>
      <c r="E41" s="87" t="s">
        <v>610</v>
      </c>
      <c r="F41" s="85" t="s">
        <v>563</v>
      </c>
      <c r="G41" s="88" t="s">
        <v>273</v>
      </c>
      <c r="H41" s="88" t="s">
        <v>14</v>
      </c>
      <c r="I41" s="85" t="s">
        <v>274</v>
      </c>
      <c r="J41" s="88"/>
    </row>
    <row r="42" spans="1:10" ht="42" customHeight="1" x14ac:dyDescent="0.25">
      <c r="A42" s="292"/>
      <c r="B42" s="294"/>
      <c r="C42" s="294"/>
      <c r="D42" s="85" t="s">
        <v>282</v>
      </c>
      <c r="E42" s="87" t="s">
        <v>611</v>
      </c>
      <c r="F42" s="85" t="s">
        <v>563</v>
      </c>
      <c r="G42" s="88" t="s">
        <v>584</v>
      </c>
      <c r="H42" s="88" t="s">
        <v>14</v>
      </c>
      <c r="I42" s="85">
        <v>2025</v>
      </c>
      <c r="J42" s="88"/>
    </row>
    <row r="43" spans="1:10" ht="39" customHeight="1" x14ac:dyDescent="0.25">
      <c r="A43" s="293"/>
      <c r="B43" s="275"/>
      <c r="C43" s="275"/>
      <c r="D43" s="85" t="s">
        <v>285</v>
      </c>
      <c r="E43" s="87" t="s">
        <v>612</v>
      </c>
      <c r="F43" s="85" t="s">
        <v>563</v>
      </c>
      <c r="G43" s="88" t="s">
        <v>273</v>
      </c>
      <c r="H43" s="88" t="s">
        <v>14</v>
      </c>
      <c r="I43" s="85">
        <v>2025</v>
      </c>
      <c r="J43" s="88"/>
    </row>
    <row r="44" spans="1:10" x14ac:dyDescent="0.25">
      <c r="A44" s="76"/>
      <c r="B44" s="76"/>
      <c r="C44" s="76"/>
      <c r="D44" s="76"/>
      <c r="E44" s="76"/>
      <c r="F44" s="76"/>
      <c r="G44" s="76"/>
      <c r="H44" s="76"/>
      <c r="I44" s="76"/>
      <c r="J44" s="76"/>
    </row>
    <row r="45" spans="1:10" x14ac:dyDescent="0.25">
      <c r="A45" s="62"/>
      <c r="B45" s="62"/>
      <c r="C45" s="62"/>
      <c r="D45" s="62"/>
      <c r="E45" s="62"/>
      <c r="F45" s="62"/>
      <c r="G45" s="62"/>
      <c r="H45" s="62"/>
      <c r="I45" s="62"/>
      <c r="J45" s="62"/>
    </row>
    <row r="46" spans="1:10" x14ac:dyDescent="0.25">
      <c r="A46" s="62"/>
      <c r="B46" s="62"/>
      <c r="C46" s="62"/>
      <c r="D46" s="62"/>
      <c r="E46" s="62"/>
      <c r="F46" s="62"/>
      <c r="G46" s="62"/>
      <c r="H46" s="62"/>
      <c r="I46" s="62"/>
      <c r="J46" s="62"/>
    </row>
    <row r="47" spans="1:10" x14ac:dyDescent="0.25">
      <c r="A47" s="62"/>
      <c r="B47" s="62"/>
      <c r="C47" s="62"/>
      <c r="D47" s="62"/>
      <c r="E47" s="62"/>
      <c r="F47" s="62"/>
      <c r="G47" s="62"/>
      <c r="H47" s="62"/>
      <c r="I47" s="62"/>
      <c r="J47" s="62"/>
    </row>
  </sheetData>
  <autoFilter ref="A1:A47" xr:uid="{FC534C45-BD03-416E-AF35-51E7EC25D4C0}"/>
  <mergeCells count="62">
    <mergeCell ref="I15:I16"/>
    <mergeCell ref="J15:J16"/>
    <mergeCell ref="D9:D10"/>
    <mergeCell ref="E9:E10"/>
    <mergeCell ref="F9:F10"/>
    <mergeCell ref="G9:G10"/>
    <mergeCell ref="H9:H10"/>
    <mergeCell ref="I9:I10"/>
    <mergeCell ref="D15:D16"/>
    <mergeCell ref="E15:E16"/>
    <mergeCell ref="F15:F16"/>
    <mergeCell ref="G15:G16"/>
    <mergeCell ref="H15:H16"/>
    <mergeCell ref="I29:I31"/>
    <mergeCell ref="J29:J31"/>
    <mergeCell ref="D24:D26"/>
    <mergeCell ref="E24:E26"/>
    <mergeCell ref="F24:F26"/>
    <mergeCell ref="G24:G26"/>
    <mergeCell ref="H24:H26"/>
    <mergeCell ref="I24:I26"/>
    <mergeCell ref="J24:J26"/>
    <mergeCell ref="D29:D31"/>
    <mergeCell ref="E29:E31"/>
    <mergeCell ref="F29:F31"/>
    <mergeCell ref="G29:G31"/>
    <mergeCell ref="H29:H31"/>
    <mergeCell ref="H35:H36"/>
    <mergeCell ref="I35:I36"/>
    <mergeCell ref="J35:J36"/>
    <mergeCell ref="E33:E34"/>
    <mergeCell ref="F33:F34"/>
    <mergeCell ref="G33:G34"/>
    <mergeCell ref="H33:H34"/>
    <mergeCell ref="I33:I34"/>
    <mergeCell ref="J33:J34"/>
    <mergeCell ref="D33:D34"/>
    <mergeCell ref="D35:D36"/>
    <mergeCell ref="E35:E36"/>
    <mergeCell ref="F35:F36"/>
    <mergeCell ref="G35:G36"/>
    <mergeCell ref="A2:A4"/>
    <mergeCell ref="B2:B4"/>
    <mergeCell ref="C2:C4"/>
    <mergeCell ref="A12:A22"/>
    <mergeCell ref="A5:A11"/>
    <mergeCell ref="B5:B11"/>
    <mergeCell ref="C5:C11"/>
    <mergeCell ref="B12:B22"/>
    <mergeCell ref="C12:C22"/>
    <mergeCell ref="A23:A26"/>
    <mergeCell ref="A27:A32"/>
    <mergeCell ref="A39:A43"/>
    <mergeCell ref="B39:B43"/>
    <mergeCell ref="C39:C43"/>
    <mergeCell ref="B27:B32"/>
    <mergeCell ref="C27:C32"/>
    <mergeCell ref="A33:A38"/>
    <mergeCell ref="B33:B38"/>
    <mergeCell ref="C33:C38"/>
    <mergeCell ref="B23:B26"/>
    <mergeCell ref="C23:C2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CF46-1910-4D90-9886-01D2AF19B7D0}">
  <dimension ref="A1:L71"/>
  <sheetViews>
    <sheetView zoomScale="110" zoomScaleNormal="110" workbookViewId="0">
      <selection activeCell="A2" sqref="A2:A3"/>
    </sheetView>
  </sheetViews>
  <sheetFormatPr baseColWidth="10" defaultColWidth="11.42578125" defaultRowHeight="15" x14ac:dyDescent="0.25"/>
  <cols>
    <col min="1" max="1" width="12.5703125" customWidth="1"/>
    <col min="2" max="2" width="39.7109375" customWidth="1"/>
    <col min="3" max="3" width="38.140625" customWidth="1"/>
    <col min="4" max="4" width="6.85546875" customWidth="1"/>
    <col min="5" max="5" width="44.28515625" customWidth="1"/>
    <col min="7" max="7" width="22.28515625" customWidth="1"/>
    <col min="8" max="8" width="15.7109375" customWidth="1"/>
    <col min="11" max="11" width="32.140625" customWidth="1"/>
  </cols>
  <sheetData>
    <row r="1" spans="1:12" ht="30" x14ac:dyDescent="0.25">
      <c r="A1" s="105" t="s">
        <v>259</v>
      </c>
      <c r="B1" s="106" t="s">
        <v>260</v>
      </c>
      <c r="C1" s="106" t="s">
        <v>261</v>
      </c>
      <c r="D1" s="106"/>
      <c r="E1" s="106" t="s">
        <v>262</v>
      </c>
      <c r="F1" s="107" t="s">
        <v>263</v>
      </c>
      <c r="G1" s="106" t="s">
        <v>264</v>
      </c>
      <c r="H1" s="107" t="s">
        <v>265</v>
      </c>
      <c r="I1" s="106" t="s">
        <v>266</v>
      </c>
      <c r="J1" s="105" t="s">
        <v>267</v>
      </c>
      <c r="K1" s="105" t="s">
        <v>613</v>
      </c>
      <c r="L1" s="125"/>
    </row>
    <row r="2" spans="1:12" ht="42" customHeight="1" x14ac:dyDescent="0.25">
      <c r="A2" s="302">
        <v>1</v>
      </c>
      <c r="B2" s="244" t="s">
        <v>614</v>
      </c>
      <c r="C2" s="244" t="s">
        <v>615</v>
      </c>
      <c r="D2" s="85"/>
      <c r="E2" s="86" t="s">
        <v>616</v>
      </c>
      <c r="F2" s="85"/>
      <c r="G2" s="86" t="s">
        <v>564</v>
      </c>
      <c r="H2" s="85"/>
      <c r="I2" s="85"/>
      <c r="J2" s="85"/>
      <c r="K2" s="204"/>
      <c r="L2" s="125"/>
    </row>
    <row r="3" spans="1:12" ht="42" customHeight="1" x14ac:dyDescent="0.25">
      <c r="A3" s="303"/>
      <c r="B3" s="245"/>
      <c r="C3" s="245"/>
      <c r="D3" s="85"/>
      <c r="E3" s="86" t="s">
        <v>617</v>
      </c>
      <c r="F3" s="85"/>
      <c r="G3" s="86" t="s">
        <v>564</v>
      </c>
      <c r="H3" s="85"/>
      <c r="I3" s="85"/>
      <c r="J3" s="85"/>
      <c r="K3" s="204"/>
      <c r="L3" s="125"/>
    </row>
    <row r="4" spans="1:12" ht="25.5" x14ac:dyDescent="0.25">
      <c r="A4" s="62">
        <v>2</v>
      </c>
      <c r="B4" s="86" t="s">
        <v>618</v>
      </c>
      <c r="C4" s="86"/>
      <c r="D4" s="85"/>
      <c r="E4" s="86"/>
      <c r="F4" s="85"/>
      <c r="G4" s="85"/>
      <c r="H4" s="85"/>
      <c r="I4" s="85"/>
      <c r="J4" s="85"/>
      <c r="K4" s="204"/>
      <c r="L4" s="125"/>
    </row>
    <row r="5" spans="1:12" ht="25.5" customHeight="1" x14ac:dyDescent="0.25">
      <c r="A5" s="302">
        <v>3</v>
      </c>
      <c r="B5" s="244" t="s">
        <v>619</v>
      </c>
      <c r="C5" s="244"/>
      <c r="D5" s="85"/>
      <c r="E5" s="86" t="s">
        <v>620</v>
      </c>
      <c r="F5" s="85"/>
      <c r="G5" s="85"/>
      <c r="H5" s="85"/>
      <c r="I5" s="85"/>
      <c r="J5" s="85"/>
      <c r="K5" s="204"/>
      <c r="L5" s="125"/>
    </row>
    <row r="6" spans="1:12" x14ac:dyDescent="0.25">
      <c r="A6" s="304"/>
      <c r="B6" s="257"/>
      <c r="C6" s="257"/>
      <c r="D6" s="85"/>
      <c r="E6" s="86" t="s">
        <v>621</v>
      </c>
      <c r="F6" s="85"/>
      <c r="G6" s="85"/>
      <c r="H6" s="85"/>
      <c r="I6" s="85"/>
      <c r="J6" s="85"/>
      <c r="K6" s="204"/>
      <c r="L6" s="125"/>
    </row>
    <row r="7" spans="1:12" x14ac:dyDescent="0.25">
      <c r="A7" s="303"/>
      <c r="B7" s="245"/>
      <c r="C7" s="245"/>
      <c r="D7" s="85"/>
      <c r="E7" s="86" t="s">
        <v>622</v>
      </c>
      <c r="F7" s="85"/>
      <c r="G7" s="85"/>
      <c r="H7" s="85"/>
      <c r="I7" s="85"/>
      <c r="J7" s="85"/>
      <c r="K7" s="204"/>
      <c r="L7" s="125"/>
    </row>
    <row r="8" spans="1:12" ht="59.25" customHeight="1" x14ac:dyDescent="0.25">
      <c r="A8" s="62">
        <v>4</v>
      </c>
      <c r="B8" s="86" t="s">
        <v>623</v>
      </c>
      <c r="C8" s="86" t="s">
        <v>624</v>
      </c>
      <c r="D8" s="205"/>
      <c r="E8" s="86" t="s">
        <v>625</v>
      </c>
      <c r="F8" s="205"/>
      <c r="G8" s="205"/>
      <c r="H8" s="205"/>
      <c r="I8" s="205"/>
      <c r="J8" s="205"/>
      <c r="K8" s="205"/>
      <c r="L8" s="125"/>
    </row>
    <row r="9" spans="1:12" ht="50.25" customHeight="1" x14ac:dyDescent="0.25">
      <c r="A9" s="62">
        <v>5</v>
      </c>
      <c r="B9" s="86" t="s">
        <v>626</v>
      </c>
      <c r="C9" s="86" t="s">
        <v>627</v>
      </c>
      <c r="D9" s="205"/>
      <c r="E9" s="86" t="s">
        <v>628</v>
      </c>
      <c r="F9" s="205"/>
      <c r="G9" s="205"/>
      <c r="H9" s="205"/>
      <c r="I9" s="205"/>
      <c r="J9" s="205"/>
      <c r="K9" s="86" t="s">
        <v>629</v>
      </c>
      <c r="L9" s="125"/>
    </row>
    <row r="10" spans="1:12" ht="157.5" customHeight="1" x14ac:dyDescent="0.25">
      <c r="A10" s="62">
        <v>6</v>
      </c>
      <c r="B10" s="86" t="s">
        <v>630</v>
      </c>
      <c r="C10" s="86" t="s">
        <v>631</v>
      </c>
      <c r="D10" s="205"/>
      <c r="E10" s="86" t="s">
        <v>632</v>
      </c>
      <c r="F10" s="205"/>
      <c r="G10" s="205"/>
      <c r="H10" s="205"/>
      <c r="I10" s="205"/>
      <c r="J10" s="205"/>
      <c r="K10" s="205"/>
      <c r="L10" s="125"/>
    </row>
    <row r="11" spans="1:12" x14ac:dyDescent="0.25">
      <c r="A11" s="62">
        <v>7</v>
      </c>
      <c r="B11" s="86" t="s">
        <v>633</v>
      </c>
      <c r="C11" s="86"/>
      <c r="D11" s="205"/>
      <c r="E11" s="86"/>
      <c r="F11" s="205"/>
      <c r="G11" s="205"/>
      <c r="H11" s="205"/>
      <c r="I11" s="205"/>
      <c r="J11" s="205"/>
      <c r="K11" s="205"/>
      <c r="L11" s="125"/>
    </row>
    <row r="12" spans="1:12" x14ac:dyDescent="0.25">
      <c r="A12" s="62">
        <v>8</v>
      </c>
      <c r="B12" s="86" t="s">
        <v>634</v>
      </c>
      <c r="C12" s="205"/>
      <c r="D12" s="205"/>
      <c r="E12" s="86" t="s">
        <v>635</v>
      </c>
      <c r="F12" s="205"/>
      <c r="G12" s="205"/>
      <c r="H12" s="205"/>
      <c r="I12" s="205"/>
      <c r="J12" s="205"/>
      <c r="K12" s="205"/>
      <c r="L12" s="125"/>
    </row>
    <row r="13" spans="1:12" x14ac:dyDescent="0.25">
      <c r="A13" s="125"/>
      <c r="B13" s="205"/>
      <c r="C13" s="205"/>
      <c r="D13" s="205"/>
      <c r="E13" s="86" t="s">
        <v>636</v>
      </c>
      <c r="F13" s="205"/>
      <c r="G13" s="205"/>
      <c r="H13" s="205"/>
      <c r="I13" s="205"/>
      <c r="J13" s="205"/>
      <c r="K13" s="205"/>
      <c r="L13" s="125"/>
    </row>
    <row r="14" spans="1:12" x14ac:dyDescent="0.25">
      <c r="A14" s="125"/>
      <c r="B14" s="205"/>
      <c r="C14" s="205"/>
      <c r="D14" s="205"/>
      <c r="E14" s="86" t="s">
        <v>637</v>
      </c>
      <c r="F14" s="205"/>
      <c r="G14" s="205"/>
      <c r="H14" s="205"/>
      <c r="I14" s="205"/>
      <c r="J14" s="205"/>
      <c r="K14" s="205"/>
      <c r="L14" s="125"/>
    </row>
    <row r="15" spans="1:12" x14ac:dyDescent="0.25">
      <c r="A15" s="125"/>
      <c r="B15" s="125"/>
      <c r="C15" s="125"/>
      <c r="D15" s="125"/>
      <c r="E15" s="125"/>
      <c r="F15" s="125"/>
      <c r="G15" s="125"/>
      <c r="H15" s="125"/>
      <c r="I15" s="125"/>
      <c r="J15" s="125"/>
      <c r="K15" s="125"/>
      <c r="L15" s="125"/>
    </row>
    <row r="16" spans="1:12" x14ac:dyDescent="0.25">
      <c r="A16" s="125"/>
      <c r="B16" s="125"/>
      <c r="C16" s="125"/>
      <c r="D16" s="125"/>
      <c r="E16" s="125"/>
      <c r="F16" s="125"/>
      <c r="G16" s="125"/>
      <c r="H16" s="125"/>
      <c r="I16" s="125"/>
      <c r="J16" s="125"/>
      <c r="K16" s="125"/>
      <c r="L16" s="125"/>
    </row>
    <row r="17" spans="1:12" x14ac:dyDescent="0.25">
      <c r="A17" s="125"/>
      <c r="B17" s="125"/>
      <c r="C17" s="125"/>
      <c r="D17" s="125"/>
      <c r="E17" s="125"/>
      <c r="F17" s="125"/>
      <c r="G17" s="125"/>
      <c r="H17" s="125"/>
      <c r="I17" s="125"/>
      <c r="J17" s="125"/>
      <c r="K17" s="125"/>
      <c r="L17" s="125"/>
    </row>
    <row r="18" spans="1:12" x14ac:dyDescent="0.25">
      <c r="A18" s="125"/>
      <c r="B18" s="125"/>
      <c r="C18" s="125"/>
      <c r="D18" s="125"/>
      <c r="E18" s="125"/>
      <c r="F18" s="125"/>
      <c r="G18" s="125"/>
      <c r="H18" s="125"/>
      <c r="I18" s="125"/>
      <c r="J18" s="125"/>
      <c r="K18" s="125"/>
      <c r="L18" s="125"/>
    </row>
    <row r="19" spans="1:12" x14ac:dyDescent="0.25">
      <c r="A19" s="125"/>
      <c r="B19" s="125"/>
      <c r="C19" s="125"/>
      <c r="D19" s="125"/>
      <c r="E19" s="125"/>
      <c r="F19" s="125"/>
      <c r="G19" s="125"/>
      <c r="H19" s="125"/>
      <c r="I19" s="125"/>
      <c r="J19" s="125"/>
      <c r="K19" s="125"/>
      <c r="L19" s="125"/>
    </row>
    <row r="20" spans="1:12" x14ac:dyDescent="0.25">
      <c r="A20" s="125"/>
      <c r="B20" s="125"/>
      <c r="C20" s="125"/>
      <c r="D20" s="125"/>
      <c r="E20" s="125"/>
      <c r="F20" s="125"/>
      <c r="G20" s="125"/>
      <c r="H20" s="125"/>
      <c r="I20" s="125"/>
      <c r="J20" s="125"/>
      <c r="K20" s="125"/>
      <c r="L20" s="125"/>
    </row>
    <row r="21" spans="1:12" x14ac:dyDescent="0.25">
      <c r="A21" s="125"/>
      <c r="B21" s="125"/>
      <c r="C21" s="125"/>
      <c r="D21" s="125"/>
      <c r="E21" s="125"/>
      <c r="F21" s="125"/>
      <c r="G21" s="125"/>
      <c r="H21" s="125"/>
      <c r="I21" s="125"/>
      <c r="J21" s="125"/>
      <c r="K21" s="125"/>
      <c r="L21" s="125"/>
    </row>
    <row r="22" spans="1:12" x14ac:dyDescent="0.25">
      <c r="A22" s="125"/>
      <c r="B22" s="125"/>
      <c r="C22" s="125"/>
      <c r="D22" s="125"/>
      <c r="E22" s="125"/>
      <c r="F22" s="125"/>
      <c r="G22" s="125"/>
      <c r="H22" s="125"/>
      <c r="I22" s="125"/>
      <c r="J22" s="125"/>
      <c r="K22" s="125"/>
      <c r="L22" s="125"/>
    </row>
    <row r="23" spans="1:12" x14ac:dyDescent="0.25">
      <c r="A23" s="125"/>
      <c r="B23" s="125"/>
      <c r="C23" s="125"/>
      <c r="D23" s="125"/>
      <c r="E23" s="125"/>
      <c r="F23" s="125"/>
      <c r="G23" s="125"/>
      <c r="H23" s="125"/>
      <c r="I23" s="125"/>
      <c r="J23" s="125"/>
      <c r="K23" s="125"/>
      <c r="L23" s="125"/>
    </row>
    <row r="24" spans="1:12" x14ac:dyDescent="0.25">
      <c r="A24" s="125"/>
      <c r="B24" s="125"/>
      <c r="C24" s="125"/>
      <c r="D24" s="125"/>
      <c r="E24" s="125"/>
      <c r="F24" s="125"/>
      <c r="G24" s="125"/>
      <c r="H24" s="125"/>
      <c r="I24" s="125"/>
      <c r="J24" s="125"/>
      <c r="K24" s="125"/>
      <c r="L24" s="125"/>
    </row>
    <row r="25" spans="1:12" x14ac:dyDescent="0.25">
      <c r="A25" s="125"/>
      <c r="B25" s="125"/>
      <c r="C25" s="125"/>
      <c r="D25" s="125"/>
      <c r="E25" s="125"/>
      <c r="F25" s="125"/>
      <c r="G25" s="125"/>
      <c r="H25" s="125"/>
      <c r="I25" s="125"/>
      <c r="J25" s="125"/>
      <c r="K25" s="125"/>
      <c r="L25" s="125"/>
    </row>
    <row r="26" spans="1:12" x14ac:dyDescent="0.25">
      <c r="A26" s="125"/>
      <c r="B26" s="125"/>
      <c r="C26" s="125"/>
      <c r="D26" s="125"/>
      <c r="E26" s="125"/>
      <c r="F26" s="125"/>
      <c r="G26" s="125"/>
      <c r="H26" s="125"/>
      <c r="I26" s="125"/>
      <c r="J26" s="125"/>
      <c r="K26" s="125"/>
      <c r="L26" s="125"/>
    </row>
    <row r="27" spans="1:12" x14ac:dyDescent="0.25">
      <c r="A27" s="125"/>
      <c r="B27" s="125"/>
      <c r="C27" s="125"/>
      <c r="D27" s="125"/>
      <c r="E27" s="125"/>
      <c r="F27" s="125"/>
      <c r="G27" s="125"/>
      <c r="H27" s="125"/>
      <c r="I27" s="125"/>
      <c r="J27" s="125"/>
      <c r="K27" s="125"/>
      <c r="L27" s="125"/>
    </row>
    <row r="28" spans="1:12" x14ac:dyDescent="0.25">
      <c r="A28" s="125"/>
      <c r="B28" s="125"/>
      <c r="C28" s="125"/>
      <c r="D28" s="125"/>
      <c r="E28" s="125"/>
      <c r="F28" s="125"/>
      <c r="G28" s="125"/>
      <c r="H28" s="125"/>
      <c r="I28" s="125"/>
      <c r="J28" s="125"/>
      <c r="K28" s="125"/>
      <c r="L28" s="125"/>
    </row>
    <row r="29" spans="1:12" x14ac:dyDescent="0.25">
      <c r="A29" s="125"/>
      <c r="B29" s="125"/>
      <c r="C29" s="125"/>
      <c r="D29" s="125"/>
      <c r="E29" s="125"/>
      <c r="F29" s="125"/>
      <c r="G29" s="125"/>
      <c r="H29" s="125"/>
      <c r="I29" s="125"/>
      <c r="J29" s="125"/>
      <c r="K29" s="125"/>
      <c r="L29" s="125"/>
    </row>
    <row r="30" spans="1:12" x14ac:dyDescent="0.25">
      <c r="A30" s="125"/>
      <c r="B30" s="125"/>
      <c r="C30" s="125"/>
      <c r="D30" s="125"/>
      <c r="E30" s="125"/>
      <c r="F30" s="125"/>
      <c r="G30" s="125"/>
      <c r="H30" s="125"/>
      <c r="I30" s="125"/>
      <c r="J30" s="125"/>
      <c r="K30" s="125"/>
      <c r="L30" s="125"/>
    </row>
    <row r="31" spans="1:12" x14ac:dyDescent="0.25">
      <c r="A31" s="125"/>
      <c r="B31" s="125"/>
      <c r="C31" s="125"/>
      <c r="D31" s="125"/>
      <c r="E31" s="125"/>
      <c r="F31" s="125"/>
      <c r="G31" s="125"/>
      <c r="H31" s="125"/>
      <c r="I31" s="125"/>
      <c r="J31" s="125"/>
      <c r="K31" s="125"/>
      <c r="L31" s="125"/>
    </row>
    <row r="32" spans="1:12" x14ac:dyDescent="0.25">
      <c r="A32" s="125"/>
      <c r="B32" s="125"/>
      <c r="C32" s="125"/>
      <c r="D32" s="125"/>
      <c r="E32" s="125"/>
      <c r="F32" s="125"/>
      <c r="G32" s="125"/>
      <c r="H32" s="125"/>
      <c r="I32" s="125"/>
      <c r="J32" s="125"/>
      <c r="K32" s="125"/>
      <c r="L32" s="125"/>
    </row>
    <row r="33" spans="1:12" x14ac:dyDescent="0.25">
      <c r="A33" s="125"/>
      <c r="B33" s="125"/>
      <c r="C33" s="125"/>
      <c r="D33" s="125"/>
      <c r="E33" s="125"/>
      <c r="F33" s="125"/>
      <c r="G33" s="125"/>
      <c r="H33" s="125"/>
      <c r="I33" s="125"/>
      <c r="J33" s="125"/>
      <c r="K33" s="125"/>
      <c r="L33" s="125"/>
    </row>
    <row r="34" spans="1:12" x14ac:dyDescent="0.25">
      <c r="A34" s="125"/>
      <c r="B34" s="125"/>
      <c r="C34" s="125"/>
      <c r="D34" s="125"/>
      <c r="E34" s="125"/>
      <c r="F34" s="125"/>
      <c r="G34" s="125"/>
      <c r="H34" s="125"/>
      <c r="I34" s="125"/>
      <c r="J34" s="125"/>
      <c r="K34" s="125"/>
      <c r="L34" s="125"/>
    </row>
    <row r="35" spans="1:12" x14ac:dyDescent="0.25">
      <c r="A35" s="125"/>
      <c r="B35" s="125"/>
      <c r="C35" s="125"/>
      <c r="D35" s="125"/>
      <c r="E35" s="125"/>
      <c r="F35" s="125"/>
      <c r="G35" s="125"/>
      <c r="H35" s="125"/>
      <c r="I35" s="125"/>
      <c r="J35" s="125"/>
      <c r="K35" s="125"/>
      <c r="L35" s="125"/>
    </row>
    <row r="36" spans="1:12" x14ac:dyDescent="0.25">
      <c r="A36" s="125"/>
      <c r="B36" s="125"/>
      <c r="C36" s="125"/>
      <c r="D36" s="125"/>
      <c r="E36" s="125"/>
      <c r="F36" s="125"/>
      <c r="G36" s="125"/>
      <c r="H36" s="125"/>
      <c r="I36" s="125"/>
      <c r="J36" s="125"/>
      <c r="K36" s="125"/>
      <c r="L36" s="125"/>
    </row>
    <row r="37" spans="1:12" x14ac:dyDescent="0.25">
      <c r="A37" s="125"/>
      <c r="B37" s="125"/>
      <c r="C37" s="125"/>
      <c r="D37" s="125"/>
      <c r="E37" s="125"/>
      <c r="F37" s="125"/>
      <c r="G37" s="125"/>
      <c r="H37" s="125"/>
      <c r="I37" s="125"/>
      <c r="J37" s="125"/>
      <c r="K37" s="125"/>
      <c r="L37" s="125"/>
    </row>
    <row r="38" spans="1:12" x14ac:dyDescent="0.25">
      <c r="A38" s="125"/>
      <c r="B38" s="125"/>
      <c r="C38" s="125"/>
      <c r="D38" s="125"/>
      <c r="E38" s="125"/>
      <c r="F38" s="125"/>
      <c r="G38" s="125"/>
      <c r="H38" s="125"/>
      <c r="I38" s="125"/>
      <c r="J38" s="125"/>
      <c r="K38" s="125"/>
      <c r="L38" s="125"/>
    </row>
    <row r="39" spans="1:12" x14ac:dyDescent="0.25">
      <c r="A39" s="125"/>
      <c r="B39" s="125"/>
      <c r="C39" s="125"/>
      <c r="D39" s="125"/>
      <c r="E39" s="125"/>
      <c r="F39" s="125"/>
      <c r="G39" s="125"/>
      <c r="H39" s="125"/>
      <c r="I39" s="125"/>
      <c r="J39" s="125"/>
      <c r="K39" s="125"/>
      <c r="L39" s="125"/>
    </row>
    <row r="40" spans="1:12" x14ac:dyDescent="0.25">
      <c r="A40" s="125"/>
      <c r="B40" s="125"/>
      <c r="C40" s="125"/>
      <c r="D40" s="125"/>
      <c r="E40" s="125"/>
      <c r="F40" s="125"/>
      <c r="G40" s="125"/>
      <c r="H40" s="125"/>
      <c r="I40" s="125"/>
      <c r="J40" s="125"/>
      <c r="K40" s="125"/>
      <c r="L40" s="125"/>
    </row>
    <row r="41" spans="1:12" x14ac:dyDescent="0.25">
      <c r="A41" s="125"/>
      <c r="B41" s="125"/>
      <c r="C41" s="125"/>
      <c r="D41" s="125"/>
      <c r="E41" s="125"/>
      <c r="F41" s="125"/>
      <c r="G41" s="125"/>
      <c r="H41" s="125"/>
      <c r="I41" s="125"/>
      <c r="J41" s="125"/>
      <c r="K41" s="125"/>
      <c r="L41" s="125"/>
    </row>
    <row r="42" spans="1:12" x14ac:dyDescent="0.25">
      <c r="A42" s="125"/>
      <c r="B42" s="125"/>
      <c r="C42" s="125"/>
      <c r="D42" s="125"/>
      <c r="E42" s="125"/>
      <c r="F42" s="125"/>
      <c r="G42" s="125"/>
      <c r="H42" s="125"/>
      <c r="I42" s="125"/>
      <c r="J42" s="125"/>
      <c r="K42" s="125"/>
      <c r="L42" s="125"/>
    </row>
    <row r="43" spans="1:12" x14ac:dyDescent="0.25">
      <c r="A43" s="125"/>
      <c r="B43" s="125"/>
      <c r="C43" s="125"/>
      <c r="D43" s="125"/>
      <c r="E43" s="125"/>
      <c r="F43" s="125"/>
      <c r="G43" s="125"/>
      <c r="H43" s="125"/>
      <c r="I43" s="125"/>
      <c r="J43" s="125"/>
      <c r="K43" s="125"/>
      <c r="L43" s="125"/>
    </row>
    <row r="44" spans="1:12" x14ac:dyDescent="0.25">
      <c r="A44" s="125"/>
      <c r="B44" s="125"/>
      <c r="C44" s="125"/>
      <c r="D44" s="125"/>
      <c r="E44" s="125"/>
      <c r="F44" s="125"/>
      <c r="G44" s="125"/>
      <c r="H44" s="125"/>
      <c r="I44" s="125"/>
      <c r="J44" s="125"/>
      <c r="K44" s="125"/>
      <c r="L44" s="125"/>
    </row>
    <row r="45" spans="1:12" x14ac:dyDescent="0.25">
      <c r="A45" s="125"/>
      <c r="B45" s="125"/>
      <c r="C45" s="125"/>
      <c r="D45" s="125"/>
      <c r="E45" s="125"/>
      <c r="F45" s="125"/>
      <c r="G45" s="125"/>
      <c r="H45" s="125"/>
      <c r="I45" s="125"/>
      <c r="J45" s="125"/>
      <c r="K45" s="125"/>
      <c r="L45" s="125"/>
    </row>
    <row r="46" spans="1:12" x14ac:dyDescent="0.25">
      <c r="A46" s="125"/>
      <c r="B46" s="125"/>
      <c r="C46" s="125"/>
      <c r="D46" s="125"/>
      <c r="E46" s="125"/>
      <c r="F46" s="125"/>
      <c r="G46" s="125"/>
      <c r="H46" s="125"/>
      <c r="I46" s="125"/>
      <c r="J46" s="125"/>
      <c r="K46" s="125"/>
      <c r="L46" s="125"/>
    </row>
    <row r="47" spans="1:12" x14ac:dyDescent="0.25">
      <c r="A47" s="125"/>
      <c r="B47" s="125"/>
      <c r="C47" s="125"/>
      <c r="D47" s="125"/>
      <c r="E47" s="125"/>
      <c r="F47" s="125"/>
      <c r="G47" s="125"/>
      <c r="H47" s="125"/>
      <c r="I47" s="125"/>
      <c r="J47" s="125"/>
      <c r="K47" s="125"/>
      <c r="L47" s="125"/>
    </row>
    <row r="48" spans="1:12" x14ac:dyDescent="0.25">
      <c r="A48" s="125"/>
      <c r="B48" s="125"/>
      <c r="C48" s="125"/>
      <c r="D48" s="125"/>
      <c r="E48" s="125"/>
      <c r="F48" s="125"/>
      <c r="G48" s="125"/>
      <c r="H48" s="125"/>
      <c r="I48" s="125"/>
      <c r="J48" s="125"/>
      <c r="K48" s="125"/>
      <c r="L48" s="125"/>
    </row>
    <row r="49" spans="1:12" x14ac:dyDescent="0.25">
      <c r="A49" s="125"/>
      <c r="B49" s="125"/>
      <c r="C49" s="125"/>
      <c r="D49" s="125"/>
      <c r="E49" s="125"/>
      <c r="F49" s="125"/>
      <c r="G49" s="125"/>
      <c r="H49" s="125"/>
      <c r="I49" s="125"/>
      <c r="J49" s="125"/>
      <c r="K49" s="125"/>
      <c r="L49" s="125"/>
    </row>
    <row r="50" spans="1:12" x14ac:dyDescent="0.25">
      <c r="A50" s="125"/>
      <c r="B50" s="125"/>
      <c r="C50" s="125"/>
      <c r="D50" s="125"/>
      <c r="E50" s="125"/>
      <c r="F50" s="125"/>
      <c r="G50" s="125"/>
      <c r="H50" s="125"/>
      <c r="I50" s="125"/>
      <c r="J50" s="125"/>
      <c r="K50" s="125"/>
      <c r="L50" s="125"/>
    </row>
    <row r="51" spans="1:12" x14ac:dyDescent="0.25">
      <c r="A51" s="125"/>
      <c r="B51" s="125"/>
      <c r="C51" s="125"/>
      <c r="D51" s="125"/>
      <c r="E51" s="125"/>
      <c r="F51" s="125"/>
      <c r="G51" s="125"/>
      <c r="H51" s="125"/>
      <c r="I51" s="125"/>
      <c r="J51" s="125"/>
      <c r="K51" s="125"/>
      <c r="L51" s="125"/>
    </row>
    <row r="52" spans="1:12" x14ac:dyDescent="0.25">
      <c r="A52" s="125"/>
      <c r="B52" s="125"/>
      <c r="C52" s="125"/>
      <c r="D52" s="125"/>
      <c r="E52" s="125"/>
      <c r="F52" s="125"/>
      <c r="G52" s="125"/>
      <c r="H52" s="125"/>
      <c r="I52" s="125"/>
      <c r="J52" s="125"/>
      <c r="K52" s="125"/>
      <c r="L52" s="125"/>
    </row>
    <row r="53" spans="1:12" x14ac:dyDescent="0.25">
      <c r="A53" s="125"/>
      <c r="B53" s="125"/>
      <c r="C53" s="125"/>
      <c r="D53" s="125"/>
      <c r="E53" s="125"/>
      <c r="F53" s="125"/>
      <c r="G53" s="125"/>
      <c r="H53" s="125"/>
      <c r="I53" s="125"/>
      <c r="J53" s="125"/>
      <c r="K53" s="125"/>
      <c r="L53" s="125"/>
    </row>
    <row r="54" spans="1:12" x14ac:dyDescent="0.25">
      <c r="A54" s="125"/>
      <c r="B54" s="125"/>
      <c r="C54" s="125"/>
      <c r="D54" s="125"/>
      <c r="E54" s="125"/>
      <c r="F54" s="125"/>
      <c r="G54" s="125"/>
      <c r="H54" s="125"/>
      <c r="I54" s="125"/>
      <c r="J54" s="125"/>
      <c r="K54" s="125"/>
      <c r="L54" s="125"/>
    </row>
    <row r="55" spans="1:12" x14ac:dyDescent="0.25">
      <c r="A55" s="125"/>
      <c r="B55" s="125"/>
      <c r="C55" s="125"/>
      <c r="D55" s="125"/>
      <c r="E55" s="125"/>
      <c r="F55" s="125"/>
      <c r="G55" s="125"/>
      <c r="H55" s="125"/>
      <c r="I55" s="125"/>
      <c r="J55" s="125"/>
      <c r="K55" s="125"/>
      <c r="L55" s="125"/>
    </row>
    <row r="56" spans="1:12" x14ac:dyDescent="0.25">
      <c r="A56" s="125"/>
      <c r="B56" s="125"/>
      <c r="C56" s="125"/>
      <c r="D56" s="125"/>
      <c r="E56" s="125"/>
      <c r="F56" s="125"/>
      <c r="G56" s="125"/>
      <c r="H56" s="125"/>
      <c r="I56" s="125"/>
      <c r="J56" s="125"/>
      <c r="K56" s="125"/>
      <c r="L56" s="125"/>
    </row>
    <row r="57" spans="1:12" x14ac:dyDescent="0.25">
      <c r="A57" s="125"/>
      <c r="B57" s="125"/>
      <c r="C57" s="125"/>
      <c r="D57" s="125"/>
      <c r="E57" s="125"/>
      <c r="F57" s="125"/>
      <c r="G57" s="125"/>
      <c r="H57" s="125"/>
      <c r="I57" s="125"/>
      <c r="J57" s="125"/>
      <c r="K57" s="125"/>
      <c r="L57" s="125"/>
    </row>
    <row r="58" spans="1:12" x14ac:dyDescent="0.25">
      <c r="A58" s="125"/>
      <c r="B58" s="125"/>
      <c r="C58" s="125"/>
      <c r="D58" s="125"/>
      <c r="E58" s="125"/>
      <c r="F58" s="125"/>
      <c r="G58" s="125"/>
      <c r="H58" s="125"/>
      <c r="I58" s="125"/>
      <c r="J58" s="125"/>
      <c r="K58" s="125"/>
      <c r="L58" s="125"/>
    </row>
    <row r="59" spans="1:12" x14ac:dyDescent="0.25">
      <c r="A59" s="125"/>
      <c r="B59" s="125"/>
      <c r="C59" s="125"/>
      <c r="D59" s="125"/>
      <c r="E59" s="125"/>
      <c r="F59" s="125"/>
      <c r="G59" s="125"/>
      <c r="H59" s="125"/>
      <c r="I59" s="125"/>
      <c r="J59" s="125"/>
      <c r="K59" s="125"/>
      <c r="L59" s="125"/>
    </row>
    <row r="60" spans="1:12" x14ac:dyDescent="0.25">
      <c r="A60" s="125"/>
      <c r="B60" s="125"/>
      <c r="C60" s="125"/>
      <c r="D60" s="125"/>
      <c r="E60" s="125"/>
      <c r="F60" s="125"/>
      <c r="G60" s="125"/>
      <c r="H60" s="125"/>
      <c r="I60" s="125"/>
      <c r="J60" s="125"/>
      <c r="K60" s="125"/>
      <c r="L60" s="125"/>
    </row>
    <row r="61" spans="1:12" x14ac:dyDescent="0.25">
      <c r="A61" s="125"/>
      <c r="B61" s="125"/>
      <c r="C61" s="125"/>
      <c r="D61" s="125"/>
      <c r="E61" s="125"/>
      <c r="F61" s="125"/>
      <c r="G61" s="125"/>
      <c r="H61" s="125"/>
      <c r="I61" s="125"/>
      <c r="J61" s="125"/>
      <c r="K61" s="125"/>
      <c r="L61" s="125"/>
    </row>
    <row r="62" spans="1:12" x14ac:dyDescent="0.25">
      <c r="A62" s="125"/>
      <c r="B62" s="125"/>
      <c r="C62" s="125"/>
      <c r="D62" s="125"/>
      <c r="E62" s="125"/>
      <c r="F62" s="125"/>
      <c r="G62" s="125"/>
      <c r="H62" s="125"/>
      <c r="I62" s="125"/>
      <c r="J62" s="125"/>
      <c r="K62" s="125"/>
      <c r="L62" s="125"/>
    </row>
    <row r="63" spans="1:12" x14ac:dyDescent="0.25">
      <c r="A63" s="125"/>
      <c r="B63" s="125"/>
      <c r="C63" s="125"/>
      <c r="D63" s="125"/>
      <c r="E63" s="125"/>
      <c r="F63" s="125"/>
      <c r="G63" s="125"/>
      <c r="H63" s="125"/>
      <c r="I63" s="125"/>
      <c r="J63" s="125"/>
      <c r="K63" s="125"/>
      <c r="L63" s="125"/>
    </row>
    <row r="64" spans="1:12" x14ac:dyDescent="0.25">
      <c r="A64" s="125"/>
      <c r="B64" s="125"/>
      <c r="C64" s="125"/>
      <c r="D64" s="125"/>
      <c r="E64" s="125"/>
      <c r="F64" s="125"/>
      <c r="G64" s="125"/>
      <c r="H64" s="125"/>
      <c r="I64" s="125"/>
      <c r="J64" s="125"/>
      <c r="K64" s="125"/>
      <c r="L64" s="125"/>
    </row>
    <row r="65" spans="1:12" x14ac:dyDescent="0.25">
      <c r="A65" s="125"/>
      <c r="B65" s="125"/>
      <c r="C65" s="125"/>
      <c r="D65" s="125"/>
      <c r="E65" s="125"/>
      <c r="F65" s="125"/>
      <c r="G65" s="125"/>
      <c r="H65" s="125"/>
      <c r="I65" s="125"/>
      <c r="J65" s="125"/>
      <c r="K65" s="125"/>
      <c r="L65" s="125"/>
    </row>
    <row r="66" spans="1:12" x14ac:dyDescent="0.25">
      <c r="A66" s="125"/>
      <c r="B66" s="125"/>
      <c r="C66" s="125"/>
      <c r="D66" s="125"/>
      <c r="E66" s="125"/>
      <c r="F66" s="125"/>
      <c r="G66" s="125"/>
      <c r="H66" s="125"/>
      <c r="I66" s="125"/>
      <c r="J66" s="125"/>
      <c r="K66" s="125"/>
      <c r="L66" s="125"/>
    </row>
    <row r="67" spans="1:12" x14ac:dyDescent="0.25">
      <c r="A67" s="125"/>
      <c r="B67" s="125"/>
      <c r="C67" s="125"/>
      <c r="D67" s="125"/>
      <c r="E67" s="125"/>
      <c r="F67" s="125"/>
      <c r="G67" s="125"/>
      <c r="H67" s="125"/>
      <c r="I67" s="125"/>
      <c r="J67" s="125"/>
      <c r="K67" s="125"/>
      <c r="L67" s="125"/>
    </row>
    <row r="68" spans="1:12" x14ac:dyDescent="0.25">
      <c r="A68" s="125"/>
      <c r="B68" s="125"/>
      <c r="C68" s="125"/>
      <c r="D68" s="125"/>
      <c r="E68" s="125"/>
      <c r="F68" s="125"/>
      <c r="G68" s="125"/>
      <c r="H68" s="125"/>
      <c r="I68" s="125"/>
      <c r="J68" s="125"/>
      <c r="K68" s="125"/>
      <c r="L68" s="125"/>
    </row>
    <row r="69" spans="1:12" x14ac:dyDescent="0.25">
      <c r="A69" s="125"/>
      <c r="B69" s="125"/>
      <c r="C69" s="125"/>
      <c r="D69" s="125"/>
      <c r="E69" s="125"/>
      <c r="F69" s="125"/>
      <c r="G69" s="125"/>
      <c r="H69" s="125"/>
      <c r="I69" s="125"/>
      <c r="J69" s="125"/>
      <c r="K69" s="125"/>
      <c r="L69" s="125"/>
    </row>
    <row r="70" spans="1:12" x14ac:dyDescent="0.25">
      <c r="A70" s="125"/>
      <c r="B70" s="125"/>
      <c r="C70" s="125"/>
      <c r="D70" s="125"/>
      <c r="E70" s="125"/>
      <c r="F70" s="125"/>
      <c r="G70" s="125"/>
      <c r="H70" s="125"/>
      <c r="I70" s="125"/>
      <c r="J70" s="125"/>
      <c r="K70" s="125"/>
      <c r="L70" s="125"/>
    </row>
    <row r="71" spans="1:12" x14ac:dyDescent="0.25">
      <c r="A71" s="125"/>
      <c r="B71" s="125"/>
      <c r="C71" s="125"/>
      <c r="D71" s="125"/>
      <c r="E71" s="125"/>
      <c r="F71" s="125"/>
      <c r="G71" s="125"/>
      <c r="H71" s="125"/>
      <c r="I71" s="125"/>
      <c r="J71" s="125"/>
      <c r="K71" s="125"/>
      <c r="L71" s="125"/>
    </row>
  </sheetData>
  <mergeCells count="6">
    <mergeCell ref="A2:A3"/>
    <mergeCell ref="A5:A7"/>
    <mergeCell ref="B5:B7"/>
    <mergeCell ref="C5:C7"/>
    <mergeCell ref="B2:B3"/>
    <mergeCell ref="C2:C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E6DA-1F02-4283-9D95-329FADE248ED}">
  <dimension ref="A1:O37"/>
  <sheetViews>
    <sheetView topLeftCell="B1" workbookViewId="0">
      <selection activeCell="M16" sqref="M16"/>
    </sheetView>
  </sheetViews>
  <sheetFormatPr baseColWidth="10" defaultColWidth="11.42578125" defaultRowHeight="15" x14ac:dyDescent="0.25"/>
  <cols>
    <col min="1" max="1" width="8.5703125" style="125" hidden="1" customWidth="1"/>
    <col min="2" max="2" width="24.42578125" style="125" customWidth="1"/>
    <col min="3" max="3" width="31" style="125" customWidth="1"/>
    <col min="4" max="4" width="9.7109375" style="125" hidden="1" customWidth="1"/>
    <col min="5" max="5" width="48" style="125" customWidth="1"/>
    <col min="6" max="6" width="11.42578125" style="125" hidden="1" customWidth="1"/>
    <col min="7" max="7" width="14.140625" style="125" customWidth="1"/>
    <col min="8" max="8" width="14.140625" style="125" hidden="1" customWidth="1"/>
    <col min="9" max="9" width="14.140625" style="125" customWidth="1"/>
    <col min="10" max="10" width="9.5703125" style="125" customWidth="1"/>
    <col min="11" max="11" width="44.5703125" style="125" customWidth="1"/>
  </cols>
  <sheetData>
    <row r="1" spans="1:15" ht="26.25" customHeight="1" x14ac:dyDescent="0.25">
      <c r="A1" s="44" t="s">
        <v>259</v>
      </c>
      <c r="B1" s="166" t="s">
        <v>260</v>
      </c>
      <c r="C1" s="166" t="s">
        <v>261</v>
      </c>
      <c r="D1" s="166" t="s">
        <v>259</v>
      </c>
      <c r="E1" s="166" t="s">
        <v>262</v>
      </c>
      <c r="F1" s="167" t="s">
        <v>263</v>
      </c>
      <c r="G1" s="166" t="s">
        <v>264</v>
      </c>
      <c r="H1" s="167" t="s">
        <v>265</v>
      </c>
      <c r="I1" s="166" t="s">
        <v>266</v>
      </c>
      <c r="J1" s="44" t="s">
        <v>267</v>
      </c>
      <c r="K1" s="105" t="s">
        <v>613</v>
      </c>
    </row>
    <row r="2" spans="1:15" s="48" customFormat="1" hidden="1" x14ac:dyDescent="0.25">
      <c r="A2" s="298">
        <v>1</v>
      </c>
      <c r="B2" s="305" t="s">
        <v>638</v>
      </c>
      <c r="C2" s="305" t="s">
        <v>639</v>
      </c>
      <c r="D2" s="306" t="s">
        <v>269</v>
      </c>
      <c r="E2" s="306" t="s">
        <v>640</v>
      </c>
      <c r="F2" s="305"/>
      <c r="G2" s="305" t="s">
        <v>249</v>
      </c>
      <c r="H2" s="305" t="s">
        <v>507</v>
      </c>
      <c r="I2" s="306" t="s">
        <v>293</v>
      </c>
      <c r="J2" s="298"/>
      <c r="K2" s="268"/>
      <c r="L2" s="55"/>
      <c r="M2" s="55"/>
      <c r="N2" s="55"/>
      <c r="O2" s="55"/>
    </row>
    <row r="3" spans="1:15" s="48" customFormat="1" ht="24" hidden="1" customHeight="1" x14ac:dyDescent="0.25">
      <c r="A3" s="298"/>
      <c r="B3" s="305"/>
      <c r="C3" s="305"/>
      <c r="D3" s="306"/>
      <c r="E3" s="306"/>
      <c r="F3" s="305"/>
      <c r="G3" s="305"/>
      <c r="H3" s="305"/>
      <c r="I3" s="306"/>
      <c r="J3" s="298"/>
      <c r="K3" s="269"/>
      <c r="L3" s="55"/>
      <c r="M3" s="55"/>
      <c r="N3" s="55"/>
      <c r="O3" s="55"/>
    </row>
    <row r="4" spans="1:15" s="48" customFormat="1" ht="33.75" hidden="1" customHeight="1" x14ac:dyDescent="0.25">
      <c r="A4" s="46" t="s">
        <v>276</v>
      </c>
      <c r="B4" s="162" t="s">
        <v>641</v>
      </c>
      <c r="C4" s="162" t="s">
        <v>642</v>
      </c>
      <c r="D4" s="162" t="s">
        <v>269</v>
      </c>
      <c r="E4" s="162" t="s">
        <v>643</v>
      </c>
      <c r="F4" s="162"/>
      <c r="G4" s="162" t="s">
        <v>249</v>
      </c>
      <c r="H4" s="162" t="s">
        <v>299</v>
      </c>
      <c r="I4" s="162" t="s">
        <v>644</v>
      </c>
      <c r="J4" s="46"/>
      <c r="K4" s="74" t="s">
        <v>645</v>
      </c>
      <c r="L4" s="55"/>
      <c r="M4" s="55"/>
      <c r="N4" s="55"/>
      <c r="O4" s="55"/>
    </row>
    <row r="5" spans="1:15" s="48" customFormat="1" ht="25.5" hidden="1" x14ac:dyDescent="0.25">
      <c r="A5" s="46" t="s">
        <v>280</v>
      </c>
      <c r="B5" s="168" t="s">
        <v>646</v>
      </c>
      <c r="C5" s="162" t="s">
        <v>647</v>
      </c>
      <c r="D5" s="162" t="s">
        <v>269</v>
      </c>
      <c r="E5" s="162" t="s">
        <v>648</v>
      </c>
      <c r="F5" s="162"/>
      <c r="G5" s="162" t="s">
        <v>249</v>
      </c>
      <c r="H5" s="162" t="s">
        <v>299</v>
      </c>
      <c r="I5" s="162" t="s">
        <v>644</v>
      </c>
      <c r="J5" s="46"/>
      <c r="K5" s="74" t="s">
        <v>649</v>
      </c>
      <c r="L5" s="55"/>
      <c r="M5" s="55"/>
      <c r="N5" s="55"/>
      <c r="O5" s="55"/>
    </row>
    <row r="6" spans="1:15" s="48" customFormat="1" ht="63.75" hidden="1" x14ac:dyDescent="0.25">
      <c r="A6" s="46" t="s">
        <v>282</v>
      </c>
      <c r="B6" s="169" t="s">
        <v>650</v>
      </c>
      <c r="C6" s="162" t="s">
        <v>651</v>
      </c>
      <c r="D6" s="162" t="s">
        <v>269</v>
      </c>
      <c r="E6" s="162" t="s">
        <v>652</v>
      </c>
      <c r="F6" s="162"/>
      <c r="G6" s="162" t="s">
        <v>249</v>
      </c>
      <c r="H6" s="162" t="s">
        <v>299</v>
      </c>
      <c r="I6" s="163" t="s">
        <v>293</v>
      </c>
      <c r="J6" s="46"/>
      <c r="K6" s="74"/>
      <c r="L6" s="55"/>
      <c r="M6" s="55"/>
      <c r="N6" s="55"/>
      <c r="O6" s="55"/>
    </row>
    <row r="7" spans="1:15" s="48" customFormat="1" ht="45" customHeight="1" x14ac:dyDescent="0.25">
      <c r="A7" s="162" t="s">
        <v>285</v>
      </c>
      <c r="B7" s="162" t="s">
        <v>653</v>
      </c>
      <c r="C7" s="162" t="s">
        <v>654</v>
      </c>
      <c r="D7" s="162" t="s">
        <v>269</v>
      </c>
      <c r="E7" s="162" t="s">
        <v>655</v>
      </c>
      <c r="F7" s="162"/>
      <c r="G7" s="162" t="s">
        <v>249</v>
      </c>
      <c r="H7" s="162" t="s">
        <v>299</v>
      </c>
      <c r="I7" s="162" t="s">
        <v>293</v>
      </c>
      <c r="J7" s="46"/>
      <c r="K7" s="74"/>
      <c r="L7" s="55"/>
      <c r="M7" s="55"/>
      <c r="N7" s="55"/>
      <c r="O7" s="55"/>
    </row>
    <row r="8" spans="1:15" s="48" customFormat="1" ht="36" customHeight="1" x14ac:dyDescent="0.25">
      <c r="A8" s="162" t="s">
        <v>288</v>
      </c>
      <c r="B8" s="162" t="s">
        <v>656</v>
      </c>
      <c r="C8" s="162" t="s">
        <v>657</v>
      </c>
      <c r="D8" s="162" t="s">
        <v>269</v>
      </c>
      <c r="E8" s="162" t="s">
        <v>658</v>
      </c>
      <c r="F8" s="162"/>
      <c r="G8" s="162" t="s">
        <v>273</v>
      </c>
      <c r="H8" s="162" t="s">
        <v>14</v>
      </c>
      <c r="I8" s="162"/>
      <c r="J8" s="46"/>
      <c r="K8" s="74"/>
      <c r="L8" s="55"/>
      <c r="M8" s="55"/>
      <c r="N8" s="55"/>
      <c r="O8" s="55"/>
    </row>
    <row r="9" spans="1:15" s="48" customFormat="1" ht="45" customHeight="1" x14ac:dyDescent="0.25">
      <c r="A9" s="162" t="s">
        <v>291</v>
      </c>
      <c r="B9" s="162" t="s">
        <v>659</v>
      </c>
      <c r="C9" s="162" t="s">
        <v>660</v>
      </c>
      <c r="D9" s="162" t="s">
        <v>269</v>
      </c>
      <c r="E9" s="162" t="s">
        <v>661</v>
      </c>
      <c r="F9" s="162"/>
      <c r="G9" s="162" t="s">
        <v>249</v>
      </c>
      <c r="H9" s="162" t="s">
        <v>299</v>
      </c>
      <c r="I9" s="163" t="s">
        <v>293</v>
      </c>
      <c r="J9" s="46"/>
      <c r="K9" s="74"/>
      <c r="L9" s="55"/>
      <c r="M9" s="55"/>
      <c r="N9" s="55"/>
      <c r="O9" s="55"/>
    </row>
    <row r="10" spans="1:15" s="48" customFormat="1" x14ac:dyDescent="0.25">
      <c r="A10" s="162" t="s">
        <v>344</v>
      </c>
      <c r="B10" s="162" t="s">
        <v>662</v>
      </c>
      <c r="C10" s="162" t="s">
        <v>663</v>
      </c>
      <c r="D10" s="162" t="s">
        <v>269</v>
      </c>
      <c r="E10" s="162" t="s">
        <v>664</v>
      </c>
      <c r="F10" s="162"/>
      <c r="G10" s="162" t="s">
        <v>665</v>
      </c>
      <c r="H10" s="162" t="s">
        <v>299</v>
      </c>
      <c r="I10" s="162" t="s">
        <v>293</v>
      </c>
      <c r="J10" s="46"/>
      <c r="K10" s="74"/>
      <c r="L10" s="55"/>
      <c r="M10" s="55"/>
      <c r="N10" s="55"/>
      <c r="O10" s="55"/>
    </row>
    <row r="11" spans="1:15" s="48" customFormat="1" ht="38.25" x14ac:dyDescent="0.25">
      <c r="A11" s="162" t="s">
        <v>357</v>
      </c>
      <c r="B11" s="162" t="s">
        <v>666</v>
      </c>
      <c r="C11" s="162" t="s">
        <v>667</v>
      </c>
      <c r="D11" s="162" t="s">
        <v>269</v>
      </c>
      <c r="E11" s="162" t="s">
        <v>668</v>
      </c>
      <c r="F11" s="162"/>
      <c r="G11" s="162" t="s">
        <v>669</v>
      </c>
      <c r="H11" s="162" t="s">
        <v>507</v>
      </c>
      <c r="I11" s="162" t="s">
        <v>293</v>
      </c>
      <c r="J11" s="46"/>
      <c r="K11" s="87" t="s">
        <v>670</v>
      </c>
      <c r="L11" s="55"/>
      <c r="M11" s="55"/>
      <c r="N11" s="55"/>
      <c r="O11" s="55"/>
    </row>
    <row r="12" spans="1:15" ht="26.25" x14ac:dyDescent="0.25">
      <c r="A12" s="164"/>
      <c r="B12" s="164" t="s">
        <v>671</v>
      </c>
      <c r="C12" s="162" t="s">
        <v>672</v>
      </c>
      <c r="D12" s="164"/>
      <c r="E12" s="164" t="s">
        <v>673</v>
      </c>
      <c r="F12" s="164"/>
      <c r="G12" s="165" t="s">
        <v>674</v>
      </c>
      <c r="H12" s="164"/>
      <c r="I12" s="162">
        <v>2024</v>
      </c>
      <c r="J12" s="129"/>
      <c r="K12" s="129"/>
      <c r="L12" s="56"/>
      <c r="M12" s="56"/>
      <c r="N12" s="56"/>
      <c r="O12" s="56"/>
    </row>
    <row r="13" spans="1:15" s="128" customFormat="1" x14ac:dyDescent="0.25">
      <c r="A13" s="130"/>
      <c r="B13" s="206" t="s">
        <v>675</v>
      </c>
      <c r="C13" s="130"/>
      <c r="D13" s="130"/>
      <c r="E13" s="130"/>
      <c r="F13" s="130"/>
      <c r="G13" s="130"/>
      <c r="H13" s="130"/>
      <c r="I13" s="130"/>
      <c r="J13" s="130"/>
      <c r="K13" s="130"/>
      <c r="L13" s="138"/>
      <c r="M13" s="138"/>
      <c r="N13" s="138"/>
      <c r="O13" s="138"/>
    </row>
    <row r="14" spans="1:15" x14ac:dyDescent="0.25">
      <c r="A14" s="129"/>
      <c r="B14" s="129"/>
      <c r="C14" s="129"/>
      <c r="D14" s="129"/>
      <c r="E14" s="129"/>
      <c r="F14" s="129"/>
      <c r="G14" s="129"/>
      <c r="H14" s="129"/>
      <c r="I14" s="129"/>
      <c r="J14" s="129"/>
      <c r="K14" s="129"/>
      <c r="L14" s="56"/>
      <c r="M14" s="56"/>
      <c r="N14" s="56"/>
      <c r="O14" s="56"/>
    </row>
    <row r="15" spans="1:15" x14ac:dyDescent="0.25">
      <c r="A15" s="129"/>
      <c r="B15" s="129"/>
      <c r="C15" s="129"/>
      <c r="D15" s="129"/>
      <c r="E15" s="129"/>
      <c r="F15" s="129"/>
      <c r="G15" s="129"/>
      <c r="H15" s="129"/>
      <c r="I15" s="129"/>
      <c r="J15" s="129"/>
      <c r="K15" s="129"/>
      <c r="L15" s="56"/>
      <c r="M15" s="56"/>
      <c r="N15" s="56"/>
      <c r="O15" s="56"/>
    </row>
    <row r="16" spans="1:15" ht="102.95" customHeight="1" x14ac:dyDescent="0.25">
      <c r="A16" s="129"/>
      <c r="B16" s="129"/>
      <c r="C16" s="129"/>
      <c r="D16" s="129"/>
      <c r="E16" s="133"/>
      <c r="F16" s="129"/>
      <c r="G16" s="129"/>
      <c r="H16" s="129"/>
      <c r="I16" s="129"/>
      <c r="J16" s="129"/>
      <c r="K16" s="129"/>
      <c r="L16" s="56"/>
      <c r="M16" s="56"/>
      <c r="N16" s="56"/>
      <c r="O16" s="56"/>
    </row>
    <row r="17" spans="1:15" x14ac:dyDescent="0.25">
      <c r="A17" s="129"/>
      <c r="B17" s="129"/>
      <c r="C17" s="129"/>
      <c r="D17" s="129"/>
      <c r="E17" s="134"/>
      <c r="F17" s="129"/>
      <c r="G17" s="129"/>
      <c r="H17" s="129"/>
      <c r="I17" s="129"/>
      <c r="J17" s="129"/>
      <c r="K17" s="129"/>
      <c r="L17" s="56"/>
      <c r="M17" s="56"/>
      <c r="N17" s="56"/>
      <c r="O17" s="56"/>
    </row>
    <row r="18" spans="1:15" x14ac:dyDescent="0.25">
      <c r="A18" s="129"/>
      <c r="B18" s="129"/>
      <c r="C18" s="129"/>
      <c r="D18" s="129"/>
      <c r="E18" s="135"/>
      <c r="F18" s="129"/>
      <c r="G18" s="129"/>
      <c r="H18" s="129"/>
      <c r="I18" s="129"/>
      <c r="J18" s="129"/>
      <c r="K18" s="129"/>
      <c r="L18" s="56"/>
      <c r="M18" s="56"/>
      <c r="N18" s="56"/>
      <c r="O18" s="56"/>
    </row>
    <row r="19" spans="1:15" x14ac:dyDescent="0.25">
      <c r="A19" s="129"/>
      <c r="B19" s="129"/>
      <c r="C19" s="129"/>
      <c r="D19" s="129"/>
      <c r="E19" s="136"/>
      <c r="F19" s="129"/>
      <c r="G19" s="129"/>
      <c r="H19" s="129"/>
      <c r="I19" s="129"/>
      <c r="J19" s="129"/>
      <c r="K19" s="129"/>
      <c r="L19" s="56"/>
      <c r="M19" s="56"/>
      <c r="N19" s="56"/>
      <c r="O19" s="56"/>
    </row>
    <row r="20" spans="1:15" x14ac:dyDescent="0.25">
      <c r="A20" s="129"/>
      <c r="B20" s="129"/>
      <c r="C20" s="129"/>
      <c r="D20" s="129"/>
      <c r="E20" s="137"/>
      <c r="F20" s="129"/>
      <c r="G20" s="129"/>
      <c r="H20" s="129"/>
      <c r="I20" s="129"/>
      <c r="J20" s="129"/>
      <c r="K20" s="129"/>
      <c r="L20" s="56"/>
      <c r="M20" s="56"/>
      <c r="N20" s="56"/>
      <c r="O20" s="56"/>
    </row>
    <row r="21" spans="1:15" x14ac:dyDescent="0.25">
      <c r="A21" s="129"/>
      <c r="B21" s="129"/>
      <c r="C21" s="129"/>
      <c r="D21" s="129"/>
      <c r="E21" s="129"/>
      <c r="F21" s="129"/>
      <c r="G21" s="129"/>
      <c r="H21" s="129"/>
      <c r="I21" s="129"/>
      <c r="J21" s="129"/>
      <c r="K21" s="129"/>
      <c r="L21" s="56"/>
      <c r="M21" s="56"/>
      <c r="N21" s="56"/>
      <c r="O21" s="56"/>
    </row>
    <row r="22" spans="1:15" x14ac:dyDescent="0.25">
      <c r="A22" s="129"/>
      <c r="B22" s="129"/>
      <c r="C22" s="129"/>
      <c r="D22" s="129"/>
      <c r="E22" s="129"/>
      <c r="F22" s="129"/>
      <c r="G22" s="129"/>
      <c r="H22" s="129"/>
      <c r="I22" s="129"/>
      <c r="J22" s="129"/>
      <c r="K22" s="129"/>
      <c r="L22" s="56"/>
      <c r="M22" s="56"/>
      <c r="N22" s="56"/>
      <c r="O22" s="56"/>
    </row>
    <row r="23" spans="1:15" x14ac:dyDescent="0.25">
      <c r="A23" s="129"/>
      <c r="B23" s="129"/>
      <c r="C23" s="129"/>
      <c r="D23" s="129"/>
      <c r="E23" s="129"/>
      <c r="F23" s="129"/>
      <c r="G23" s="129"/>
      <c r="H23" s="129"/>
      <c r="I23" s="129"/>
      <c r="J23" s="129"/>
      <c r="K23" s="129"/>
      <c r="L23" s="56"/>
      <c r="M23" s="56"/>
      <c r="N23" s="56"/>
      <c r="O23" s="56"/>
    </row>
    <row r="24" spans="1:15" x14ac:dyDescent="0.25">
      <c r="A24" s="129"/>
      <c r="B24" s="129"/>
      <c r="C24" s="129"/>
      <c r="D24" s="129"/>
      <c r="E24" s="129"/>
      <c r="F24" s="129"/>
      <c r="G24" s="129"/>
      <c r="H24" s="129"/>
      <c r="I24" s="129"/>
      <c r="J24" s="129"/>
      <c r="K24" s="129"/>
      <c r="L24" s="56"/>
      <c r="M24" s="56"/>
      <c r="N24" s="56"/>
      <c r="O24" s="56"/>
    </row>
    <row r="25" spans="1:15" x14ac:dyDescent="0.25">
      <c r="A25" s="129"/>
      <c r="B25" s="129"/>
      <c r="C25" s="129"/>
      <c r="D25" s="129"/>
      <c r="E25" s="129"/>
      <c r="F25" s="129"/>
      <c r="G25" s="129"/>
      <c r="H25" s="129"/>
      <c r="I25" s="129"/>
      <c r="J25" s="129"/>
      <c r="K25" s="129"/>
      <c r="L25" s="56"/>
      <c r="M25" s="56"/>
      <c r="N25" s="56"/>
      <c r="O25" s="56"/>
    </row>
    <row r="26" spans="1:15" x14ac:dyDescent="0.25">
      <c r="A26" s="129"/>
      <c r="B26" s="129"/>
      <c r="C26" s="129"/>
      <c r="D26" s="129"/>
      <c r="E26" s="129"/>
      <c r="F26" s="129"/>
      <c r="G26" s="129"/>
      <c r="H26" s="129"/>
      <c r="I26" s="129"/>
      <c r="J26" s="129"/>
      <c r="K26" s="129"/>
      <c r="L26" s="56"/>
      <c r="M26" s="56"/>
      <c r="N26" s="56"/>
      <c r="O26" s="56"/>
    </row>
    <row r="27" spans="1:15" x14ac:dyDescent="0.25">
      <c r="A27" s="129"/>
      <c r="B27" s="129"/>
      <c r="C27" s="129"/>
      <c r="D27" s="129"/>
      <c r="E27" s="129"/>
      <c r="F27" s="129"/>
      <c r="G27" s="129"/>
      <c r="H27" s="129"/>
      <c r="I27" s="129"/>
      <c r="J27" s="129"/>
      <c r="K27" s="129"/>
      <c r="L27" s="56"/>
      <c r="M27" s="56"/>
      <c r="N27" s="56"/>
      <c r="O27" s="56"/>
    </row>
    <row r="28" spans="1:15" x14ac:dyDescent="0.25">
      <c r="A28" s="129"/>
      <c r="B28" s="129"/>
      <c r="C28" s="129"/>
      <c r="D28" s="129"/>
      <c r="E28" s="129"/>
      <c r="F28" s="129"/>
      <c r="G28" s="129"/>
      <c r="H28" s="129"/>
      <c r="I28" s="129"/>
      <c r="J28" s="129"/>
      <c r="K28" s="129"/>
      <c r="L28" s="56"/>
      <c r="M28" s="56"/>
      <c r="N28" s="56"/>
      <c r="O28" s="56"/>
    </row>
    <row r="29" spans="1:15" x14ac:dyDescent="0.25">
      <c r="A29" s="129"/>
      <c r="B29" s="129"/>
      <c r="C29" s="129"/>
      <c r="D29" s="129"/>
      <c r="E29" s="129"/>
      <c r="F29" s="129"/>
      <c r="G29" s="129"/>
      <c r="H29" s="129"/>
      <c r="I29" s="129"/>
      <c r="J29" s="129"/>
      <c r="K29" s="129"/>
      <c r="L29" s="56"/>
      <c r="M29" s="56"/>
      <c r="N29" s="56"/>
      <c r="O29" s="56"/>
    </row>
    <row r="30" spans="1:15" x14ac:dyDescent="0.25">
      <c r="A30" s="129"/>
      <c r="B30" s="129"/>
      <c r="C30" s="129"/>
      <c r="D30" s="129"/>
      <c r="E30" s="129"/>
      <c r="F30" s="129"/>
      <c r="G30" s="129"/>
      <c r="H30" s="129"/>
      <c r="I30" s="129"/>
      <c r="J30" s="129"/>
      <c r="K30" s="129"/>
      <c r="L30" s="56"/>
      <c r="M30" s="56"/>
      <c r="N30" s="56"/>
      <c r="O30" s="56"/>
    </row>
    <row r="31" spans="1:15" x14ac:dyDescent="0.25">
      <c r="A31" s="129"/>
      <c r="B31" s="129"/>
      <c r="C31" s="129"/>
      <c r="D31" s="129"/>
      <c r="E31" s="129"/>
      <c r="F31" s="129"/>
      <c r="G31" s="129"/>
      <c r="H31" s="129"/>
      <c r="I31" s="129"/>
      <c r="J31" s="129"/>
      <c r="K31" s="129"/>
      <c r="L31" s="56"/>
      <c r="M31" s="56"/>
      <c r="N31" s="56"/>
      <c r="O31" s="56"/>
    </row>
    <row r="32" spans="1:15" x14ac:dyDescent="0.25">
      <c r="A32" s="129"/>
      <c r="B32" s="129"/>
      <c r="C32" s="129"/>
      <c r="D32" s="129"/>
      <c r="E32" s="129"/>
      <c r="F32" s="129"/>
      <c r="G32" s="129"/>
      <c r="H32" s="129"/>
      <c r="I32" s="129"/>
      <c r="J32" s="129"/>
      <c r="K32" s="129"/>
      <c r="L32" s="56"/>
      <c r="M32" s="56"/>
      <c r="N32" s="56"/>
      <c r="O32" s="56"/>
    </row>
    <row r="33" spans="1:15" x14ac:dyDescent="0.25">
      <c r="A33" s="129"/>
      <c r="B33" s="129"/>
      <c r="C33" s="129"/>
      <c r="D33" s="129"/>
      <c r="E33" s="129"/>
      <c r="F33" s="129"/>
      <c r="G33" s="129"/>
      <c r="H33" s="129"/>
      <c r="I33" s="129"/>
      <c r="J33" s="129"/>
      <c r="K33" s="129"/>
      <c r="L33" s="56"/>
      <c r="M33" s="56"/>
      <c r="N33" s="56"/>
      <c r="O33" s="56"/>
    </row>
    <row r="34" spans="1:15" x14ac:dyDescent="0.25">
      <c r="A34" s="129"/>
      <c r="B34" s="129"/>
      <c r="C34" s="129"/>
      <c r="D34" s="129"/>
      <c r="E34" s="129"/>
      <c r="F34" s="129"/>
      <c r="G34" s="129"/>
      <c r="H34" s="129"/>
      <c r="I34" s="129"/>
      <c r="J34" s="129"/>
      <c r="K34" s="129"/>
      <c r="L34" s="56"/>
      <c r="M34" s="56"/>
      <c r="N34" s="56"/>
      <c r="O34" s="56"/>
    </row>
    <row r="35" spans="1:15" x14ac:dyDescent="0.25">
      <c r="A35" s="129"/>
      <c r="B35" s="129"/>
      <c r="C35" s="129"/>
      <c r="D35" s="129"/>
      <c r="E35" s="129"/>
      <c r="F35" s="129"/>
      <c r="G35" s="129"/>
      <c r="H35" s="129"/>
      <c r="I35" s="129"/>
      <c r="J35" s="129"/>
      <c r="K35" s="129"/>
      <c r="L35" s="56"/>
      <c r="M35" s="56"/>
      <c r="N35" s="56"/>
      <c r="O35" s="56"/>
    </row>
    <row r="36" spans="1:15" x14ac:dyDescent="0.25">
      <c r="A36" s="129"/>
      <c r="B36" s="129"/>
      <c r="C36" s="129"/>
      <c r="D36" s="129"/>
      <c r="E36" s="129"/>
      <c r="F36" s="129"/>
      <c r="G36" s="129"/>
      <c r="H36" s="129"/>
      <c r="I36" s="129"/>
      <c r="J36" s="129"/>
      <c r="K36" s="129"/>
      <c r="L36" s="56"/>
      <c r="M36" s="56"/>
      <c r="N36" s="56"/>
      <c r="O36" s="56"/>
    </row>
    <row r="37" spans="1:15" x14ac:dyDescent="0.25">
      <c r="A37" s="129"/>
      <c r="B37" s="129"/>
      <c r="C37" s="129"/>
      <c r="D37" s="129"/>
      <c r="E37" s="129"/>
      <c r="F37" s="129"/>
      <c r="G37" s="129"/>
      <c r="H37" s="129"/>
      <c r="I37" s="129"/>
      <c r="J37" s="129"/>
      <c r="K37" s="129"/>
      <c r="L37" s="56"/>
      <c r="M37" s="56"/>
      <c r="N37" s="56"/>
      <c r="O37" s="56"/>
    </row>
  </sheetData>
  <mergeCells count="11">
    <mergeCell ref="K2:K3"/>
    <mergeCell ref="F2:F3"/>
    <mergeCell ref="G2:G3"/>
    <mergeCell ref="H2:H3"/>
    <mergeCell ref="I2:I3"/>
    <mergeCell ref="J2:J3"/>
    <mergeCell ref="A2:A3"/>
    <mergeCell ref="B2:B3"/>
    <mergeCell ref="C2:C3"/>
    <mergeCell ref="D2:D3"/>
    <mergeCell ref="E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93F-6047-4B8D-997D-ED444A763F81}">
  <sheetPr>
    <tabColor theme="0"/>
  </sheetPr>
  <dimension ref="B3:AZ31"/>
  <sheetViews>
    <sheetView zoomScale="90" zoomScaleNormal="90" workbookViewId="0">
      <selection activeCell="AG9" sqref="AG9"/>
    </sheetView>
  </sheetViews>
  <sheetFormatPr baseColWidth="10" defaultColWidth="11.42578125" defaultRowHeight="15" x14ac:dyDescent="0.25"/>
  <cols>
    <col min="1" max="1" width="4.5703125" customWidth="1"/>
    <col min="2" max="2" width="18.5703125" customWidth="1"/>
    <col min="3" max="3" width="18.85546875" customWidth="1"/>
    <col min="4" max="5" width="4.42578125" customWidth="1"/>
    <col min="6" max="6" width="5.7109375" customWidth="1"/>
    <col min="7" max="8" width="4.7109375" customWidth="1"/>
    <col min="9" max="9" width="4.42578125" customWidth="1"/>
    <col min="10" max="10" width="4.5703125" customWidth="1"/>
    <col min="11" max="11" width="4.7109375" customWidth="1"/>
    <col min="12" max="14" width="5.7109375" customWidth="1"/>
    <col min="15" max="15" width="5.28515625" customWidth="1"/>
    <col min="16" max="16" width="5.85546875" customWidth="1"/>
    <col min="17" max="17" width="6.85546875" customWidth="1"/>
    <col min="18" max="18" width="12.5703125" customWidth="1"/>
  </cols>
  <sheetData>
    <row r="3" spans="2:52" x14ac:dyDescent="0.25">
      <c r="B3" s="10" t="s">
        <v>206</v>
      </c>
      <c r="C3" s="10" t="s">
        <v>207</v>
      </c>
      <c r="D3" s="10" t="s">
        <v>12</v>
      </c>
      <c r="E3" s="10" t="s">
        <v>13</v>
      </c>
      <c r="F3" s="10" t="s">
        <v>14</v>
      </c>
      <c r="G3" s="10" t="s">
        <v>15</v>
      </c>
      <c r="H3" s="10" t="s">
        <v>16</v>
      </c>
      <c r="I3" s="10" t="s">
        <v>17</v>
      </c>
      <c r="J3" s="10" t="s">
        <v>18</v>
      </c>
      <c r="K3" s="10" t="s">
        <v>19</v>
      </c>
      <c r="L3" s="10" t="s">
        <v>20</v>
      </c>
      <c r="M3" s="10" t="s">
        <v>21</v>
      </c>
      <c r="N3" s="10" t="s">
        <v>22</v>
      </c>
      <c r="O3" s="10" t="s">
        <v>23</v>
      </c>
      <c r="P3" s="10" t="s">
        <v>24</v>
      </c>
      <c r="Q3" s="10" t="s">
        <v>208</v>
      </c>
      <c r="R3" s="10" t="s">
        <v>209</v>
      </c>
    </row>
    <row r="4" spans="2:52" x14ac:dyDescent="0.25">
      <c r="B4" t="s">
        <v>210</v>
      </c>
      <c r="C4" t="s">
        <v>211</v>
      </c>
      <c r="D4" s="13">
        <v>4</v>
      </c>
      <c r="E4" s="13">
        <v>12</v>
      </c>
      <c r="F4" s="13">
        <v>35</v>
      </c>
      <c r="G4" s="13">
        <v>27</v>
      </c>
      <c r="H4" s="13">
        <v>12</v>
      </c>
      <c r="I4" s="13">
        <v>6</v>
      </c>
      <c r="J4" s="13">
        <v>0</v>
      </c>
      <c r="K4" s="13">
        <v>4</v>
      </c>
      <c r="L4" s="13">
        <v>0</v>
      </c>
      <c r="M4" s="13">
        <v>0</v>
      </c>
      <c r="N4" s="13">
        <v>0</v>
      </c>
      <c r="O4" s="13">
        <v>0</v>
      </c>
      <c r="P4" s="13">
        <v>0</v>
      </c>
      <c r="Q4" s="13">
        <f>SUM(D4:P4)</f>
        <v>100</v>
      </c>
    </row>
    <row r="5" spans="2:52" x14ac:dyDescent="0.25">
      <c r="B5" t="s">
        <v>212</v>
      </c>
      <c r="C5" t="s">
        <v>213</v>
      </c>
      <c r="D5" s="13">
        <v>6</v>
      </c>
      <c r="E5" s="13">
        <v>12</v>
      </c>
      <c r="F5" s="13">
        <v>55</v>
      </c>
      <c r="G5" s="13">
        <v>8</v>
      </c>
      <c r="H5" s="13">
        <v>12</v>
      </c>
      <c r="I5" s="13">
        <v>1</v>
      </c>
      <c r="J5" s="13">
        <v>0</v>
      </c>
      <c r="K5" s="13">
        <v>6</v>
      </c>
      <c r="L5" s="13">
        <v>0</v>
      </c>
      <c r="M5" s="13">
        <v>0</v>
      </c>
      <c r="N5" s="13">
        <v>0</v>
      </c>
      <c r="O5" s="13">
        <v>0</v>
      </c>
      <c r="P5" s="13">
        <v>0</v>
      </c>
      <c r="Q5" s="13">
        <f>SUM(D5:P5)</f>
        <v>100</v>
      </c>
      <c r="R5" s="12">
        <v>10000</v>
      </c>
    </row>
    <row r="6" spans="2:52" x14ac:dyDescent="0.25">
      <c r="B6" t="s">
        <v>44</v>
      </c>
      <c r="C6" t="s">
        <v>214</v>
      </c>
      <c r="D6" s="13">
        <v>8</v>
      </c>
      <c r="E6" s="13">
        <v>8</v>
      </c>
      <c r="F6" s="13">
        <v>42</v>
      </c>
      <c r="G6" s="13">
        <v>21</v>
      </c>
      <c r="H6" s="13">
        <v>8</v>
      </c>
      <c r="I6" s="13">
        <v>5</v>
      </c>
      <c r="J6" s="13">
        <v>0</v>
      </c>
      <c r="K6" s="13">
        <v>8</v>
      </c>
      <c r="L6" s="13">
        <v>0</v>
      </c>
      <c r="M6" s="13">
        <v>0</v>
      </c>
      <c r="N6" s="13">
        <v>0</v>
      </c>
      <c r="O6" s="13">
        <v>0</v>
      </c>
      <c r="P6" s="13">
        <v>0</v>
      </c>
      <c r="Q6" s="13">
        <f t="shared" ref="Q6:Q18" si="0">SUM(D6:P6)</f>
        <v>100</v>
      </c>
      <c r="R6" s="12">
        <v>12000</v>
      </c>
      <c r="S6" t="s">
        <v>215</v>
      </c>
      <c r="AD6" s="227" t="s">
        <v>216</v>
      </c>
      <c r="AE6" s="43"/>
      <c r="AF6" s="43"/>
      <c r="AG6" s="43"/>
      <c r="AH6" s="43"/>
    </row>
    <row r="7" spans="2:52" x14ac:dyDescent="0.25">
      <c r="B7" t="s">
        <v>39</v>
      </c>
      <c r="C7" t="s">
        <v>217</v>
      </c>
      <c r="D7" s="13">
        <v>8</v>
      </c>
      <c r="E7" s="13">
        <v>8</v>
      </c>
      <c r="F7" s="13">
        <v>42</v>
      </c>
      <c r="G7" s="13">
        <v>21</v>
      </c>
      <c r="H7" s="13">
        <v>8</v>
      </c>
      <c r="I7" s="13">
        <v>5</v>
      </c>
      <c r="J7" s="13">
        <v>0</v>
      </c>
      <c r="K7" s="13">
        <v>8</v>
      </c>
      <c r="L7" s="13">
        <v>0</v>
      </c>
      <c r="M7" s="13">
        <v>0</v>
      </c>
      <c r="N7" s="13">
        <v>0</v>
      </c>
      <c r="O7" s="13">
        <v>0</v>
      </c>
      <c r="P7" s="13">
        <v>0</v>
      </c>
      <c r="Q7" s="13">
        <f t="shared" si="0"/>
        <v>100</v>
      </c>
      <c r="R7" s="12">
        <v>4000</v>
      </c>
      <c r="S7" t="s">
        <v>218</v>
      </c>
      <c r="AE7" s="41"/>
      <c r="AJ7" s="227" t="s">
        <v>219</v>
      </c>
      <c r="AK7" s="43"/>
      <c r="AL7" s="227" t="s">
        <v>220</v>
      </c>
      <c r="AM7" s="43"/>
      <c r="AN7" s="43"/>
      <c r="AO7" s="43"/>
      <c r="AP7" s="43"/>
      <c r="AQ7" s="227" t="s">
        <v>221</v>
      </c>
      <c r="AR7" s="43"/>
      <c r="AS7" s="43"/>
      <c r="AT7" s="227" t="s">
        <v>222</v>
      </c>
      <c r="AU7" s="43"/>
      <c r="AV7" s="227" t="s">
        <v>223</v>
      </c>
      <c r="AW7" s="43"/>
      <c r="AX7" s="43"/>
      <c r="AY7" s="43"/>
      <c r="AZ7" s="43"/>
    </row>
    <row r="8" spans="2:52" x14ac:dyDescent="0.25">
      <c r="B8" t="s">
        <v>224</v>
      </c>
      <c r="C8" t="s">
        <v>225</v>
      </c>
      <c r="D8" s="13">
        <v>13.5</v>
      </c>
      <c r="E8" s="13">
        <v>7</v>
      </c>
      <c r="F8" s="13">
        <v>39</v>
      </c>
      <c r="G8" s="13">
        <v>16</v>
      </c>
      <c r="H8" s="13">
        <v>7</v>
      </c>
      <c r="I8" s="13">
        <v>4</v>
      </c>
      <c r="J8" s="13">
        <v>0</v>
      </c>
      <c r="K8" s="13">
        <v>13.5</v>
      </c>
      <c r="L8" s="13">
        <v>0</v>
      </c>
      <c r="M8" s="13">
        <v>0</v>
      </c>
      <c r="N8" s="13">
        <v>0</v>
      </c>
      <c r="O8" s="13">
        <v>0</v>
      </c>
      <c r="P8" s="13">
        <v>0</v>
      </c>
      <c r="Q8" s="13">
        <f t="shared" si="0"/>
        <v>100</v>
      </c>
      <c r="R8" s="12">
        <v>6000</v>
      </c>
    </row>
    <row r="9" spans="2:52" x14ac:dyDescent="0.25">
      <c r="B9" t="s">
        <v>226</v>
      </c>
      <c r="C9" t="s">
        <v>227</v>
      </c>
      <c r="D9" s="13">
        <v>13.5</v>
      </c>
      <c r="E9" s="13">
        <v>7</v>
      </c>
      <c r="F9" s="13">
        <v>39</v>
      </c>
      <c r="G9" s="13">
        <v>16</v>
      </c>
      <c r="H9" s="13">
        <v>7</v>
      </c>
      <c r="I9" s="13">
        <v>4</v>
      </c>
      <c r="J9" s="13">
        <v>0</v>
      </c>
      <c r="K9" s="13">
        <v>13.5</v>
      </c>
      <c r="L9" s="13">
        <v>0</v>
      </c>
      <c r="M9" s="13">
        <v>0</v>
      </c>
      <c r="N9" s="13">
        <v>0</v>
      </c>
      <c r="O9" s="13">
        <v>0</v>
      </c>
      <c r="P9" s="13">
        <v>0</v>
      </c>
      <c r="Q9" s="13">
        <f t="shared" si="0"/>
        <v>100</v>
      </c>
      <c r="R9" s="12">
        <v>5000</v>
      </c>
    </row>
    <row r="10" spans="2:52" x14ac:dyDescent="0.25">
      <c r="B10" t="s">
        <v>29</v>
      </c>
      <c r="C10" t="s">
        <v>228</v>
      </c>
      <c r="D10" s="13">
        <v>3.5</v>
      </c>
      <c r="E10" s="13">
        <v>6</v>
      </c>
      <c r="F10" s="13">
        <v>32</v>
      </c>
      <c r="G10" s="13">
        <v>33</v>
      </c>
      <c r="H10" s="13">
        <v>6</v>
      </c>
      <c r="I10" s="13">
        <v>16</v>
      </c>
      <c r="J10" s="13">
        <v>0</v>
      </c>
      <c r="K10" s="13">
        <v>3.5</v>
      </c>
      <c r="L10" s="13">
        <v>0</v>
      </c>
      <c r="M10" s="13">
        <v>0</v>
      </c>
      <c r="N10" s="13">
        <v>0</v>
      </c>
      <c r="O10" s="13">
        <v>0</v>
      </c>
      <c r="P10" s="13">
        <v>0</v>
      </c>
      <c r="Q10" s="13">
        <f t="shared" si="0"/>
        <v>100</v>
      </c>
      <c r="R10" s="12">
        <v>300</v>
      </c>
      <c r="S10" t="s">
        <v>229</v>
      </c>
    </row>
    <row r="11" spans="2:52" x14ac:dyDescent="0.25">
      <c r="B11" t="s">
        <v>37</v>
      </c>
      <c r="C11" t="s">
        <v>230</v>
      </c>
      <c r="D11" s="13">
        <v>1.5</v>
      </c>
      <c r="E11" s="13">
        <v>3</v>
      </c>
      <c r="F11" s="13">
        <v>20</v>
      </c>
      <c r="G11" s="13">
        <v>11</v>
      </c>
      <c r="H11" s="13">
        <v>3</v>
      </c>
      <c r="I11" s="13">
        <v>60</v>
      </c>
      <c r="J11" s="13">
        <v>0</v>
      </c>
      <c r="K11" s="13">
        <v>1.5</v>
      </c>
      <c r="L11" s="13">
        <v>0</v>
      </c>
      <c r="M11" s="13">
        <v>0</v>
      </c>
      <c r="N11" s="13">
        <v>0</v>
      </c>
      <c r="O11" s="13">
        <v>0</v>
      </c>
      <c r="P11" s="13">
        <v>0</v>
      </c>
      <c r="Q11" s="13">
        <f>SUM(D11:P11)</f>
        <v>100</v>
      </c>
      <c r="R11" s="12">
        <v>1070</v>
      </c>
    </row>
    <row r="12" spans="2:52" x14ac:dyDescent="0.25">
      <c r="B12" t="s">
        <v>231</v>
      </c>
      <c r="C12" t="s">
        <v>232</v>
      </c>
      <c r="D12" s="13">
        <v>3</v>
      </c>
      <c r="E12" s="13">
        <v>8</v>
      </c>
      <c r="F12" s="13">
        <v>32</v>
      </c>
      <c r="G12" s="13">
        <v>28</v>
      </c>
      <c r="H12" s="13">
        <v>8</v>
      </c>
      <c r="I12" s="13">
        <v>18</v>
      </c>
      <c r="J12" s="13">
        <v>0</v>
      </c>
      <c r="K12" s="13">
        <v>3</v>
      </c>
      <c r="L12" s="13">
        <v>0</v>
      </c>
      <c r="M12" s="13">
        <v>0</v>
      </c>
      <c r="N12" s="13">
        <v>0</v>
      </c>
      <c r="O12" s="13">
        <v>0</v>
      </c>
      <c r="P12" s="13">
        <v>0</v>
      </c>
      <c r="Q12" s="13">
        <f t="shared" si="0"/>
        <v>100</v>
      </c>
      <c r="R12" s="12">
        <v>50</v>
      </c>
    </row>
    <row r="13" spans="2:52" x14ac:dyDescent="0.25">
      <c r="B13" t="s">
        <v>233</v>
      </c>
      <c r="C13" t="s">
        <v>234</v>
      </c>
      <c r="D13" s="13">
        <v>7</v>
      </c>
      <c r="E13" s="13">
        <v>14</v>
      </c>
      <c r="F13" s="13">
        <v>50</v>
      </c>
      <c r="G13" s="13">
        <v>6</v>
      </c>
      <c r="H13" s="13">
        <v>14</v>
      </c>
      <c r="I13" s="13">
        <v>2</v>
      </c>
      <c r="J13" s="13">
        <v>0</v>
      </c>
      <c r="K13" s="13">
        <v>7</v>
      </c>
      <c r="L13" s="13">
        <v>0</v>
      </c>
      <c r="M13" s="13">
        <v>0</v>
      </c>
      <c r="N13" s="13">
        <v>0</v>
      </c>
      <c r="O13" s="13">
        <v>0</v>
      </c>
      <c r="P13" s="13">
        <v>0</v>
      </c>
      <c r="Q13" s="13">
        <f t="shared" si="0"/>
        <v>100</v>
      </c>
      <c r="R13" s="12">
        <v>1000</v>
      </c>
    </row>
    <row r="14" spans="2:52" x14ac:dyDescent="0.25">
      <c r="B14" t="s">
        <v>235</v>
      </c>
      <c r="C14" t="s">
        <v>236</v>
      </c>
      <c r="D14" s="13">
        <v>8</v>
      </c>
      <c r="E14" s="13">
        <v>14</v>
      </c>
      <c r="F14" s="13">
        <v>32</v>
      </c>
      <c r="G14" s="13">
        <v>14</v>
      </c>
      <c r="H14" s="13">
        <v>14</v>
      </c>
      <c r="I14" s="13">
        <v>10</v>
      </c>
      <c r="J14" s="13">
        <v>0</v>
      </c>
      <c r="K14" s="13">
        <v>8</v>
      </c>
      <c r="L14" s="13">
        <v>0</v>
      </c>
      <c r="M14" s="13">
        <v>0</v>
      </c>
      <c r="N14" s="13">
        <v>0</v>
      </c>
      <c r="O14" s="13">
        <v>0</v>
      </c>
      <c r="P14" s="13">
        <v>0</v>
      </c>
      <c r="Q14" s="13">
        <f t="shared" si="0"/>
        <v>100</v>
      </c>
      <c r="R14" s="12">
        <v>500</v>
      </c>
    </row>
    <row r="15" spans="2:52" x14ac:dyDescent="0.25">
      <c r="B15" t="s">
        <v>42</v>
      </c>
      <c r="C15" t="s">
        <v>237</v>
      </c>
      <c r="D15" s="13">
        <v>9</v>
      </c>
      <c r="E15" s="13">
        <v>8</v>
      </c>
      <c r="F15" s="13">
        <v>17</v>
      </c>
      <c r="G15" s="13">
        <v>10</v>
      </c>
      <c r="H15" s="13">
        <v>8</v>
      </c>
      <c r="I15" s="13">
        <v>6</v>
      </c>
      <c r="J15" s="13">
        <v>2</v>
      </c>
      <c r="K15" s="13">
        <v>9</v>
      </c>
      <c r="L15" s="13">
        <v>1</v>
      </c>
      <c r="M15" s="13">
        <v>10</v>
      </c>
      <c r="N15" s="13">
        <v>0</v>
      </c>
      <c r="O15" s="13">
        <v>0</v>
      </c>
      <c r="P15" s="13">
        <v>20</v>
      </c>
      <c r="Q15" s="13">
        <f t="shared" si="0"/>
        <v>100</v>
      </c>
      <c r="R15" s="12">
        <v>1700</v>
      </c>
      <c r="S15" t="s">
        <v>238</v>
      </c>
    </row>
    <row r="16" spans="2:52" x14ac:dyDescent="0.25">
      <c r="C16" t="s">
        <v>239</v>
      </c>
      <c r="D16" s="13">
        <v>2</v>
      </c>
      <c r="E16" s="13">
        <v>2</v>
      </c>
      <c r="F16" s="13">
        <v>2</v>
      </c>
      <c r="G16" s="13">
        <v>2</v>
      </c>
      <c r="H16" s="13">
        <v>2</v>
      </c>
      <c r="I16" s="13">
        <v>2</v>
      </c>
      <c r="J16" s="13">
        <v>0</v>
      </c>
      <c r="K16" s="13">
        <v>2</v>
      </c>
      <c r="L16" s="13">
        <v>0</v>
      </c>
      <c r="M16" s="13">
        <v>0</v>
      </c>
      <c r="N16" s="13">
        <v>0</v>
      </c>
      <c r="O16" s="13">
        <v>0</v>
      </c>
      <c r="P16" s="13">
        <v>0</v>
      </c>
      <c r="Q16" s="13">
        <f t="shared" si="0"/>
        <v>14</v>
      </c>
      <c r="R16" s="12"/>
    </row>
    <row r="17" spans="2:19" x14ac:dyDescent="0.25">
      <c r="B17" t="s">
        <v>167</v>
      </c>
      <c r="C17" t="s">
        <v>240</v>
      </c>
      <c r="D17" s="13">
        <v>3</v>
      </c>
      <c r="E17" s="13">
        <v>0</v>
      </c>
      <c r="F17" s="13">
        <v>85</v>
      </c>
      <c r="G17" s="13">
        <v>0</v>
      </c>
      <c r="H17" s="13">
        <v>0</v>
      </c>
      <c r="I17" s="13">
        <v>2</v>
      </c>
      <c r="J17" s="13">
        <v>2</v>
      </c>
      <c r="K17" s="13">
        <v>3</v>
      </c>
      <c r="L17" s="13">
        <v>2</v>
      </c>
      <c r="M17" s="13">
        <v>2</v>
      </c>
      <c r="N17" s="13">
        <v>0</v>
      </c>
      <c r="O17" s="13">
        <v>3</v>
      </c>
      <c r="P17" s="13">
        <v>0</v>
      </c>
      <c r="Q17" s="13">
        <f t="shared" si="0"/>
        <v>102</v>
      </c>
      <c r="R17" s="12">
        <v>5000</v>
      </c>
      <c r="S17" t="s">
        <v>241</v>
      </c>
    </row>
    <row r="18" spans="2:19" x14ac:dyDescent="0.25">
      <c r="B18" t="s">
        <v>170</v>
      </c>
      <c r="C18" t="s">
        <v>170</v>
      </c>
      <c r="D18" s="13">
        <v>1</v>
      </c>
      <c r="E18" s="13">
        <v>1</v>
      </c>
      <c r="F18" s="13">
        <v>90</v>
      </c>
      <c r="G18" s="13">
        <v>5</v>
      </c>
      <c r="H18" s="13">
        <v>0</v>
      </c>
      <c r="I18" s="13">
        <v>1</v>
      </c>
      <c r="J18" s="13">
        <v>1</v>
      </c>
      <c r="K18" s="13">
        <v>1</v>
      </c>
      <c r="L18" s="13">
        <v>0</v>
      </c>
      <c r="M18" s="13">
        <v>0</v>
      </c>
      <c r="N18" s="13">
        <v>0</v>
      </c>
      <c r="O18" s="13">
        <v>0</v>
      </c>
      <c r="P18" s="13">
        <v>0</v>
      </c>
      <c r="Q18" s="13">
        <f t="shared" si="0"/>
        <v>100</v>
      </c>
      <c r="R18" s="12">
        <v>300</v>
      </c>
    </row>
    <row r="23" spans="2:19" x14ac:dyDescent="0.25">
      <c r="B23" s="19"/>
      <c r="C23" s="19"/>
    </row>
    <row r="28" spans="2:19" x14ac:dyDescent="0.25">
      <c r="B28" s="203" t="s">
        <v>242</v>
      </c>
      <c r="C28" s="19"/>
    </row>
    <row r="29" spans="2:19" x14ac:dyDescent="0.25">
      <c r="B29" t="s">
        <v>243</v>
      </c>
    </row>
    <row r="30" spans="2:19" x14ac:dyDescent="0.25">
      <c r="B30" t="s">
        <v>244</v>
      </c>
    </row>
    <row r="31" spans="2:19" x14ac:dyDescent="0.25">
      <c r="B31" t="s">
        <v>245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33" sqref="C33"/>
    </sheetView>
  </sheetViews>
  <sheetFormatPr baseColWidth="10" defaultColWidth="11.42578125" defaultRowHeight="15" x14ac:dyDescent="0.25"/>
  <cols>
    <col min="3" max="3" width="23" bestFit="1" customWidth="1"/>
  </cols>
  <sheetData>
    <row r="2" spans="2:3" x14ac:dyDescent="0.25">
      <c r="B2" t="s">
        <v>12</v>
      </c>
      <c r="C2" t="s">
        <v>246</v>
      </c>
    </row>
    <row r="3" spans="2:3" x14ac:dyDescent="0.25">
      <c r="B3" t="s">
        <v>13</v>
      </c>
      <c r="C3" t="s">
        <v>247</v>
      </c>
    </row>
    <row r="4" spans="2:3" x14ac:dyDescent="0.25">
      <c r="B4" t="s">
        <v>14</v>
      </c>
      <c r="C4" t="s">
        <v>248</v>
      </c>
    </row>
    <row r="5" spans="2:3" x14ac:dyDescent="0.25">
      <c r="B5" t="s">
        <v>15</v>
      </c>
      <c r="C5" t="s">
        <v>249</v>
      </c>
    </row>
    <row r="6" spans="2:3" x14ac:dyDescent="0.25">
      <c r="B6" t="s">
        <v>16</v>
      </c>
      <c r="C6" t="s">
        <v>250</v>
      </c>
    </row>
    <row r="7" spans="2:3" x14ac:dyDescent="0.25">
      <c r="B7" t="s">
        <v>17</v>
      </c>
      <c r="C7" t="s">
        <v>251</v>
      </c>
    </row>
    <row r="8" spans="2:3" x14ac:dyDescent="0.25">
      <c r="B8" t="s">
        <v>18</v>
      </c>
      <c r="C8" t="s">
        <v>252</v>
      </c>
    </row>
    <row r="9" spans="2:3" x14ac:dyDescent="0.25">
      <c r="B9" t="s">
        <v>19</v>
      </c>
      <c r="C9" t="s">
        <v>253</v>
      </c>
    </row>
    <row r="10" spans="2:3" x14ac:dyDescent="0.25">
      <c r="B10" t="s">
        <v>20</v>
      </c>
      <c r="C10" t="s">
        <v>254</v>
      </c>
    </row>
    <row r="11" spans="2:3" x14ac:dyDescent="0.25">
      <c r="B11" t="s">
        <v>21</v>
      </c>
      <c r="C11" t="s">
        <v>21</v>
      </c>
    </row>
    <row r="12" spans="2:3" x14ac:dyDescent="0.25">
      <c r="B12" t="s">
        <v>255</v>
      </c>
      <c r="C12" t="s">
        <v>256</v>
      </c>
    </row>
    <row r="13" spans="2:3" x14ac:dyDescent="0.25">
      <c r="B13" t="s">
        <v>23</v>
      </c>
      <c r="C13" t="s">
        <v>257</v>
      </c>
    </row>
    <row r="14" spans="2:3" x14ac:dyDescent="0.25">
      <c r="B14" t="s">
        <v>24</v>
      </c>
      <c r="C14" t="s">
        <v>258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A459-9740-4DB6-A808-299353B6AEE8}">
  <dimension ref="A1:K44"/>
  <sheetViews>
    <sheetView topLeftCell="B21" zoomScaleNormal="100" workbookViewId="0">
      <selection activeCell="B13" sqref="B13:B14"/>
    </sheetView>
  </sheetViews>
  <sheetFormatPr baseColWidth="10" defaultColWidth="11.42578125" defaultRowHeight="15" customHeight="1" x14ac:dyDescent="0.25"/>
  <cols>
    <col min="1" max="1" width="3" style="68" hidden="1" customWidth="1"/>
    <col min="2" max="2" width="21.140625" style="68" customWidth="1"/>
    <col min="3" max="3" width="20.85546875" style="68" customWidth="1"/>
    <col min="4" max="4" width="3.5703125" style="68" hidden="1" customWidth="1"/>
    <col min="5" max="5" width="61.5703125" style="68" customWidth="1"/>
    <col min="6" max="7" width="11.42578125" style="68" customWidth="1"/>
    <col min="8" max="8" width="10.140625" style="68" hidden="1" customWidth="1"/>
    <col min="9" max="10" width="11.42578125" style="68" customWidth="1"/>
    <col min="11" max="11" width="42.140625" style="68" customWidth="1"/>
    <col min="16383" max="16383" width="11.42578125" bestFit="1" customWidth="1"/>
    <col min="16384" max="16384" width="9.140625" customWidth="1"/>
  </cols>
  <sheetData>
    <row r="1" spans="1:11" ht="33.950000000000003" customHeight="1" x14ac:dyDescent="0.25">
      <c r="A1" s="66" t="s">
        <v>259</v>
      </c>
      <c r="B1" s="66" t="s">
        <v>260</v>
      </c>
      <c r="C1" s="66" t="s">
        <v>261</v>
      </c>
      <c r="D1" s="66"/>
      <c r="E1" s="66" t="s">
        <v>262</v>
      </c>
      <c r="F1" s="67" t="s">
        <v>263</v>
      </c>
      <c r="G1" s="66" t="s">
        <v>264</v>
      </c>
      <c r="H1" s="67" t="s">
        <v>265</v>
      </c>
      <c r="I1" s="66" t="s">
        <v>266</v>
      </c>
      <c r="J1" s="66" t="s">
        <v>267</v>
      </c>
      <c r="K1" s="66" t="s">
        <v>268</v>
      </c>
    </row>
    <row r="2" spans="1:11" s="48" customFormat="1" ht="30.75" customHeight="1" x14ac:dyDescent="0.25">
      <c r="A2" s="228" t="s">
        <v>269</v>
      </c>
      <c r="B2" s="233" t="s">
        <v>270</v>
      </c>
      <c r="C2" s="228" t="s">
        <v>271</v>
      </c>
      <c r="D2" s="47" t="s">
        <v>269</v>
      </c>
      <c r="E2" s="47" t="s">
        <v>272</v>
      </c>
      <c r="F2" s="47"/>
      <c r="G2" s="47" t="s">
        <v>273</v>
      </c>
      <c r="H2" s="47" t="s">
        <v>14</v>
      </c>
      <c r="I2" s="47" t="s">
        <v>274</v>
      </c>
      <c r="J2" s="47"/>
      <c r="K2" s="47" t="s">
        <v>275</v>
      </c>
    </row>
    <row r="3" spans="1:11" s="48" customFormat="1" ht="28.5" customHeight="1" x14ac:dyDescent="0.25">
      <c r="A3" s="228"/>
      <c r="B3" s="233"/>
      <c r="C3" s="228"/>
      <c r="D3" s="47" t="s">
        <v>276</v>
      </c>
      <c r="E3" s="47" t="s">
        <v>277</v>
      </c>
      <c r="F3" s="47" t="s">
        <v>278</v>
      </c>
      <c r="G3" s="47" t="s">
        <v>273</v>
      </c>
      <c r="H3" s="47" t="s">
        <v>14</v>
      </c>
      <c r="I3" s="47" t="s">
        <v>279</v>
      </c>
      <c r="J3" s="47"/>
      <c r="K3" s="47"/>
    </row>
    <row r="4" spans="1:11" s="48" customFormat="1" ht="28.5" customHeight="1" x14ac:dyDescent="0.25">
      <c r="A4" s="228"/>
      <c r="B4" s="233"/>
      <c r="C4" s="228"/>
      <c r="D4" s="47" t="s">
        <v>280</v>
      </c>
      <c r="E4" s="47" t="s">
        <v>281</v>
      </c>
      <c r="F4" s="47"/>
      <c r="G4" s="47" t="s">
        <v>273</v>
      </c>
      <c r="H4" s="47" t="s">
        <v>14</v>
      </c>
      <c r="I4" s="47"/>
      <c r="J4" s="47"/>
      <c r="K4" s="47"/>
    </row>
    <row r="5" spans="1:11" s="48" customFormat="1" ht="25.5" x14ac:dyDescent="0.25">
      <c r="A5" s="228"/>
      <c r="B5" s="233"/>
      <c r="C5" s="228"/>
      <c r="D5" s="47" t="s">
        <v>282</v>
      </c>
      <c r="E5" s="47" t="s">
        <v>283</v>
      </c>
      <c r="F5" s="47" t="s">
        <v>284</v>
      </c>
      <c r="G5" s="47" t="s">
        <v>249</v>
      </c>
      <c r="H5" s="47" t="s">
        <v>14</v>
      </c>
      <c r="I5" s="47" t="s">
        <v>193</v>
      </c>
      <c r="J5" s="47"/>
      <c r="K5" s="47"/>
    </row>
    <row r="6" spans="1:11" s="48" customFormat="1" ht="24.75" customHeight="1" x14ac:dyDescent="0.25">
      <c r="A6" s="228"/>
      <c r="B6" s="233"/>
      <c r="C6" s="228"/>
      <c r="D6" s="47" t="s">
        <v>285</v>
      </c>
      <c r="E6" s="47" t="s">
        <v>286</v>
      </c>
      <c r="F6" s="47" t="s">
        <v>284</v>
      </c>
      <c r="G6" s="47" t="s">
        <v>287</v>
      </c>
      <c r="H6" s="47" t="s">
        <v>14</v>
      </c>
      <c r="I6" s="47" t="s">
        <v>274</v>
      </c>
      <c r="J6" s="47"/>
      <c r="K6" s="47"/>
    </row>
    <row r="7" spans="1:11" s="48" customFormat="1" ht="27" customHeight="1" x14ac:dyDescent="0.25">
      <c r="A7" s="228"/>
      <c r="B7" s="233"/>
      <c r="C7" s="228"/>
      <c r="D7" s="47" t="s">
        <v>288</v>
      </c>
      <c r="E7" s="47" t="s">
        <v>289</v>
      </c>
      <c r="F7" s="47" t="s">
        <v>284</v>
      </c>
      <c r="G7" s="47" t="s">
        <v>249</v>
      </c>
      <c r="H7" s="47" t="s">
        <v>14</v>
      </c>
      <c r="I7" s="47" t="s">
        <v>193</v>
      </c>
      <c r="J7" s="47" t="s">
        <v>290</v>
      </c>
      <c r="K7" s="47"/>
    </row>
    <row r="8" spans="1:11" s="48" customFormat="1" ht="28.5" customHeight="1" x14ac:dyDescent="0.25">
      <c r="A8" s="228"/>
      <c r="B8" s="233"/>
      <c r="C8" s="228"/>
      <c r="D8" s="47" t="s">
        <v>291</v>
      </c>
      <c r="E8" s="47" t="s">
        <v>292</v>
      </c>
      <c r="F8" s="47"/>
      <c r="G8" s="47" t="s">
        <v>201</v>
      </c>
      <c r="H8" s="47"/>
      <c r="I8" s="47" t="s">
        <v>293</v>
      </c>
      <c r="J8" s="47"/>
      <c r="K8" s="47"/>
    </row>
    <row r="9" spans="1:11" s="48" customFormat="1" ht="25.5" customHeight="1" x14ac:dyDescent="0.25">
      <c r="A9" s="228" t="s">
        <v>276</v>
      </c>
      <c r="B9" s="228" t="s">
        <v>294</v>
      </c>
      <c r="C9" s="228" t="s">
        <v>295</v>
      </c>
      <c r="D9" s="228" t="s">
        <v>276</v>
      </c>
      <c r="E9" s="228" t="s">
        <v>296</v>
      </c>
      <c r="F9" s="228" t="s">
        <v>297</v>
      </c>
      <c r="G9" s="228" t="s">
        <v>298</v>
      </c>
      <c r="H9" s="228" t="s">
        <v>299</v>
      </c>
      <c r="I9" s="228" t="s">
        <v>293</v>
      </c>
      <c r="J9" s="228"/>
      <c r="K9" s="230"/>
    </row>
    <row r="10" spans="1:11" s="48" customFormat="1" ht="15.75" customHeight="1" x14ac:dyDescent="0.25">
      <c r="A10" s="228"/>
      <c r="B10" s="228"/>
      <c r="C10" s="228"/>
      <c r="D10" s="229"/>
      <c r="E10" s="229"/>
      <c r="F10" s="229"/>
      <c r="G10" s="229"/>
      <c r="H10" s="229"/>
      <c r="I10" s="229"/>
      <c r="J10" s="229"/>
      <c r="K10" s="231"/>
    </row>
    <row r="11" spans="1:11" s="48" customFormat="1" ht="30" customHeight="1" x14ac:dyDescent="0.25">
      <c r="A11" s="228" t="s">
        <v>280</v>
      </c>
      <c r="B11" s="228" t="s">
        <v>300</v>
      </c>
      <c r="C11" s="228" t="s">
        <v>301</v>
      </c>
      <c r="D11" s="47" t="s">
        <v>269</v>
      </c>
      <c r="E11" s="47" t="s">
        <v>302</v>
      </c>
      <c r="F11" s="47" t="s">
        <v>303</v>
      </c>
      <c r="G11" s="47" t="s">
        <v>304</v>
      </c>
      <c r="H11" s="47" t="s">
        <v>14</v>
      </c>
      <c r="I11" s="47" t="s">
        <v>193</v>
      </c>
      <c r="J11" s="47"/>
      <c r="K11" s="47"/>
    </row>
    <row r="12" spans="1:11" s="48" customFormat="1" ht="27" customHeight="1" x14ac:dyDescent="0.25">
      <c r="A12" s="228"/>
      <c r="B12" s="228"/>
      <c r="C12" s="229"/>
      <c r="D12" s="47" t="s">
        <v>276</v>
      </c>
      <c r="E12" s="47" t="s">
        <v>305</v>
      </c>
      <c r="F12" s="47" t="s">
        <v>306</v>
      </c>
      <c r="G12" s="47" t="s">
        <v>287</v>
      </c>
      <c r="H12" s="47" t="s">
        <v>14</v>
      </c>
      <c r="I12" s="47" t="s">
        <v>293</v>
      </c>
      <c r="J12" s="47"/>
      <c r="K12" s="47" t="s">
        <v>307</v>
      </c>
    </row>
    <row r="13" spans="1:11" s="48" customFormat="1" ht="33" customHeight="1" x14ac:dyDescent="0.25">
      <c r="A13" s="228" t="s">
        <v>282</v>
      </c>
      <c r="B13" s="228" t="s">
        <v>308</v>
      </c>
      <c r="C13" s="228" t="s">
        <v>309</v>
      </c>
      <c r="D13" s="47" t="s">
        <v>269</v>
      </c>
      <c r="E13" s="47" t="s">
        <v>310</v>
      </c>
      <c r="F13" s="47" t="s">
        <v>303</v>
      </c>
      <c r="G13" s="47" t="s">
        <v>249</v>
      </c>
      <c r="H13" s="47" t="s">
        <v>14</v>
      </c>
      <c r="I13" s="47" t="s">
        <v>193</v>
      </c>
      <c r="J13" s="47"/>
      <c r="K13" s="47"/>
    </row>
    <row r="14" spans="1:11" s="48" customFormat="1" ht="15" customHeight="1" x14ac:dyDescent="0.25">
      <c r="A14" s="228"/>
      <c r="B14" s="228"/>
      <c r="C14" s="229"/>
      <c r="D14" s="47" t="s">
        <v>276</v>
      </c>
      <c r="E14" s="47" t="s">
        <v>305</v>
      </c>
      <c r="F14" s="47" t="s">
        <v>306</v>
      </c>
      <c r="G14" s="47" t="s">
        <v>287</v>
      </c>
      <c r="H14" s="47" t="s">
        <v>14</v>
      </c>
      <c r="I14" s="47" t="s">
        <v>293</v>
      </c>
      <c r="J14" s="47"/>
      <c r="K14" s="47" t="s">
        <v>307</v>
      </c>
    </row>
    <row r="15" spans="1:11" s="48" customFormat="1" ht="26.25" customHeight="1" x14ac:dyDescent="0.25">
      <c r="A15" s="228" t="s">
        <v>285</v>
      </c>
      <c r="B15" s="228" t="s">
        <v>311</v>
      </c>
      <c r="C15" s="228" t="s">
        <v>312</v>
      </c>
      <c r="D15" s="78">
        <v>1</v>
      </c>
      <c r="E15" s="95" t="s">
        <v>313</v>
      </c>
      <c r="F15" s="47" t="s">
        <v>314</v>
      </c>
      <c r="G15" s="47" t="s">
        <v>315</v>
      </c>
      <c r="H15" s="47" t="s">
        <v>316</v>
      </c>
      <c r="I15" s="47" t="s">
        <v>293</v>
      </c>
      <c r="J15" s="47"/>
      <c r="K15" s="47"/>
    </row>
    <row r="16" spans="1:11" s="48" customFormat="1" ht="43.5" customHeight="1" x14ac:dyDescent="0.25">
      <c r="A16" s="228"/>
      <c r="B16" s="228"/>
      <c r="C16" s="232"/>
      <c r="D16" s="78">
        <v>2</v>
      </c>
      <c r="E16" s="47" t="s">
        <v>317</v>
      </c>
      <c r="F16" s="47" t="s">
        <v>318</v>
      </c>
      <c r="G16" s="47" t="s">
        <v>287</v>
      </c>
      <c r="H16" s="47" t="s">
        <v>299</v>
      </c>
      <c r="I16" s="47" t="s">
        <v>293</v>
      </c>
      <c r="J16" s="47"/>
      <c r="K16" s="47" t="s">
        <v>319</v>
      </c>
    </row>
    <row r="17" spans="1:11" s="48" customFormat="1" ht="42.75" customHeight="1" x14ac:dyDescent="0.25">
      <c r="A17" s="228"/>
      <c r="B17" s="228"/>
      <c r="C17" s="232"/>
      <c r="D17" s="78">
        <v>3</v>
      </c>
      <c r="E17" s="47" t="s">
        <v>320</v>
      </c>
      <c r="F17" s="47" t="s">
        <v>321</v>
      </c>
      <c r="G17" s="47" t="s">
        <v>253</v>
      </c>
      <c r="H17" s="47" t="s">
        <v>299</v>
      </c>
      <c r="I17" s="47" t="s">
        <v>322</v>
      </c>
      <c r="J17" s="47"/>
      <c r="K17" s="47" t="s">
        <v>323</v>
      </c>
    </row>
    <row r="18" spans="1:11" s="48" customFormat="1" ht="43.5" customHeight="1" x14ac:dyDescent="0.25">
      <c r="A18" s="228"/>
      <c r="B18" s="228"/>
      <c r="C18" s="232"/>
      <c r="D18" s="78">
        <v>4</v>
      </c>
      <c r="E18" s="47" t="s">
        <v>320</v>
      </c>
      <c r="F18" s="47"/>
      <c r="G18" s="47" t="s">
        <v>324</v>
      </c>
      <c r="H18" s="47" t="s">
        <v>299</v>
      </c>
      <c r="I18" s="47"/>
      <c r="J18" s="47"/>
      <c r="K18" s="47" t="s">
        <v>323</v>
      </c>
    </row>
    <row r="19" spans="1:11" s="48" customFormat="1" ht="44.25" customHeight="1" x14ac:dyDescent="0.25">
      <c r="A19" s="228"/>
      <c r="B19" s="228"/>
      <c r="C19" s="232"/>
      <c r="D19" s="78">
        <v>5</v>
      </c>
      <c r="E19" s="47" t="s">
        <v>320</v>
      </c>
      <c r="F19" s="47"/>
      <c r="G19" s="47" t="s">
        <v>325</v>
      </c>
      <c r="H19" s="47" t="s">
        <v>299</v>
      </c>
      <c r="I19" s="47"/>
      <c r="J19" s="47"/>
      <c r="K19" s="47" t="s">
        <v>323</v>
      </c>
    </row>
    <row r="20" spans="1:11" s="48" customFormat="1" ht="15" customHeight="1" x14ac:dyDescent="0.25">
      <c r="A20" s="228"/>
      <c r="B20" s="228"/>
      <c r="C20" s="229"/>
      <c r="D20" s="82">
        <v>6</v>
      </c>
      <c r="E20" s="47" t="s">
        <v>326</v>
      </c>
      <c r="F20" s="47"/>
      <c r="G20" s="47" t="s">
        <v>249</v>
      </c>
      <c r="H20" s="47" t="s">
        <v>299</v>
      </c>
      <c r="I20" s="47" t="s">
        <v>293</v>
      </c>
      <c r="J20" s="110"/>
      <c r="K20" s="47" t="s">
        <v>327</v>
      </c>
    </row>
    <row r="21" spans="1:11" s="48" customFormat="1" ht="63.75" x14ac:dyDescent="0.25">
      <c r="A21" s="47" t="s">
        <v>288</v>
      </c>
      <c r="B21" s="47" t="s">
        <v>328</v>
      </c>
      <c r="C21" s="47" t="s">
        <v>329</v>
      </c>
      <c r="D21" s="47" t="s">
        <v>269</v>
      </c>
      <c r="E21" s="47" t="s">
        <v>330</v>
      </c>
      <c r="F21" s="47" t="s">
        <v>331</v>
      </c>
      <c r="G21" s="47" t="s">
        <v>273</v>
      </c>
      <c r="H21" s="47" t="s">
        <v>299</v>
      </c>
      <c r="I21" s="47" t="s">
        <v>332</v>
      </c>
      <c r="J21" s="47"/>
      <c r="K21" s="47" t="s">
        <v>333</v>
      </c>
    </row>
    <row r="22" spans="1:11" s="48" customFormat="1" ht="39.75" customHeight="1" x14ac:dyDescent="0.25">
      <c r="A22" s="234" t="s">
        <v>291</v>
      </c>
      <c r="B22" s="228" t="s">
        <v>334</v>
      </c>
      <c r="C22" s="228" t="s">
        <v>335</v>
      </c>
      <c r="D22" s="47" t="s">
        <v>269</v>
      </c>
      <c r="E22" s="47" t="s">
        <v>336</v>
      </c>
      <c r="F22" s="47"/>
      <c r="G22" s="47" t="s">
        <v>337</v>
      </c>
      <c r="H22" s="47" t="s">
        <v>14</v>
      </c>
      <c r="I22" s="47" t="s">
        <v>193</v>
      </c>
      <c r="J22" s="47"/>
      <c r="K22" s="47"/>
    </row>
    <row r="23" spans="1:11" s="48" customFormat="1" ht="62.25" customHeight="1" x14ac:dyDescent="0.25">
      <c r="A23" s="234"/>
      <c r="B23" s="228"/>
      <c r="C23" s="228"/>
      <c r="D23" s="47" t="s">
        <v>276</v>
      </c>
      <c r="E23" s="47" t="s">
        <v>338</v>
      </c>
      <c r="F23" s="47"/>
      <c r="G23" s="47" t="s">
        <v>287</v>
      </c>
      <c r="H23" s="47" t="s">
        <v>299</v>
      </c>
      <c r="I23" s="47" t="s">
        <v>293</v>
      </c>
      <c r="J23" s="47"/>
      <c r="K23" s="47" t="s">
        <v>339</v>
      </c>
    </row>
    <row r="24" spans="1:11" s="48" customFormat="1" x14ac:dyDescent="0.25">
      <c r="A24" s="234"/>
      <c r="B24" s="228"/>
      <c r="C24" s="228"/>
      <c r="D24" s="47" t="s">
        <v>280</v>
      </c>
      <c r="E24" s="47" t="s">
        <v>340</v>
      </c>
      <c r="F24" s="47"/>
      <c r="G24" s="47" t="s">
        <v>249</v>
      </c>
      <c r="H24" s="47" t="s">
        <v>14</v>
      </c>
      <c r="I24" s="47" t="s">
        <v>193</v>
      </c>
      <c r="J24" s="47"/>
      <c r="K24" s="47" t="s">
        <v>341</v>
      </c>
    </row>
    <row r="25" spans="1:11" s="48" customFormat="1" ht="43.5" customHeight="1" x14ac:dyDescent="0.25">
      <c r="A25" s="234"/>
      <c r="B25" s="228"/>
      <c r="C25" s="228"/>
      <c r="D25" s="47" t="s">
        <v>282</v>
      </c>
      <c r="E25" s="47" t="s">
        <v>342</v>
      </c>
      <c r="F25" s="47"/>
      <c r="G25" s="47" t="s">
        <v>343</v>
      </c>
      <c r="H25" s="47" t="s">
        <v>14</v>
      </c>
      <c r="I25" s="47" t="s">
        <v>193</v>
      </c>
      <c r="J25" s="47"/>
      <c r="K25" s="101"/>
    </row>
    <row r="26" spans="1:11" s="48" customFormat="1" ht="45" customHeight="1" x14ac:dyDescent="0.25">
      <c r="A26" s="92" t="s">
        <v>344</v>
      </c>
      <c r="B26" s="92" t="s">
        <v>345</v>
      </c>
      <c r="C26" s="92" t="s">
        <v>346</v>
      </c>
      <c r="D26" s="47" t="s">
        <v>269</v>
      </c>
      <c r="E26" s="47" t="s">
        <v>347</v>
      </c>
      <c r="F26" s="47" t="s">
        <v>348</v>
      </c>
      <c r="G26" s="47" t="s">
        <v>273</v>
      </c>
      <c r="H26" s="47"/>
      <c r="I26" s="47" t="s">
        <v>293</v>
      </c>
      <c r="J26" s="47"/>
      <c r="K26" s="47" t="s">
        <v>349</v>
      </c>
    </row>
    <row r="27" spans="1:11" s="48" customFormat="1" ht="29.1" customHeight="1" x14ac:dyDescent="0.25">
      <c r="A27" s="228" t="s">
        <v>350</v>
      </c>
      <c r="B27" s="228" t="s">
        <v>351</v>
      </c>
      <c r="C27" s="228" t="s">
        <v>352</v>
      </c>
      <c r="D27" s="47" t="s">
        <v>269</v>
      </c>
      <c r="E27" s="47" t="s">
        <v>353</v>
      </c>
      <c r="F27" s="47" t="s">
        <v>321</v>
      </c>
      <c r="G27" s="47" t="s">
        <v>354</v>
      </c>
      <c r="H27" s="47" t="s">
        <v>14</v>
      </c>
      <c r="I27" s="47"/>
      <c r="J27" s="47"/>
      <c r="K27" s="47"/>
    </row>
    <row r="28" spans="1:11" s="48" customFormat="1" ht="15" customHeight="1" x14ac:dyDescent="0.25">
      <c r="A28" s="228"/>
      <c r="B28" s="232"/>
      <c r="C28" s="228"/>
      <c r="D28" s="47" t="s">
        <v>276</v>
      </c>
      <c r="E28" s="47" t="s">
        <v>355</v>
      </c>
      <c r="F28" s="47"/>
      <c r="G28" s="47" t="s">
        <v>354</v>
      </c>
      <c r="H28" s="47" t="s">
        <v>14</v>
      </c>
      <c r="I28" s="47"/>
      <c r="J28" s="47"/>
      <c r="K28" s="47"/>
    </row>
    <row r="29" spans="1:11" s="48" customFormat="1" ht="15" customHeight="1" x14ac:dyDescent="0.25">
      <c r="A29" s="228"/>
      <c r="B29" s="232"/>
      <c r="C29" s="228"/>
      <c r="D29" s="47" t="s">
        <v>280</v>
      </c>
      <c r="E29" s="47" t="s">
        <v>356</v>
      </c>
      <c r="F29" s="47"/>
      <c r="G29" s="47" t="s">
        <v>249</v>
      </c>
      <c r="H29" s="47" t="s">
        <v>299</v>
      </c>
      <c r="I29" s="47" t="s">
        <v>293</v>
      </c>
      <c r="J29" s="47"/>
      <c r="K29" s="47"/>
    </row>
    <row r="30" spans="1:11" s="48" customFormat="1" ht="26.25" customHeight="1" x14ac:dyDescent="0.25">
      <c r="A30" s="228" t="s">
        <v>357</v>
      </c>
      <c r="B30" s="228" t="s">
        <v>358</v>
      </c>
      <c r="C30" s="228" t="s">
        <v>359</v>
      </c>
      <c r="D30" s="47" t="s">
        <v>269</v>
      </c>
      <c r="E30" s="47" t="s">
        <v>360</v>
      </c>
      <c r="F30" s="47"/>
      <c r="G30" s="47" t="s">
        <v>315</v>
      </c>
      <c r="H30" s="47" t="s">
        <v>361</v>
      </c>
      <c r="I30" s="47"/>
      <c r="J30" s="47"/>
      <c r="K30" s="47" t="s">
        <v>362</v>
      </c>
    </row>
    <row r="31" spans="1:11" s="48" customFormat="1" ht="29.1" customHeight="1" x14ac:dyDescent="0.25">
      <c r="A31" s="228"/>
      <c r="B31" s="232"/>
      <c r="C31" s="228"/>
      <c r="D31" s="47" t="s">
        <v>276</v>
      </c>
      <c r="E31" s="47" t="s">
        <v>363</v>
      </c>
      <c r="F31" s="47"/>
      <c r="G31" s="47" t="s">
        <v>249</v>
      </c>
      <c r="H31" s="47" t="s">
        <v>14</v>
      </c>
      <c r="I31" s="47"/>
      <c r="J31" s="47"/>
      <c r="K31" s="47"/>
    </row>
    <row r="32" spans="1:11" s="96" customFormat="1" ht="72" customHeight="1" x14ac:dyDescent="0.25">
      <c r="A32" s="47" t="s">
        <v>364</v>
      </c>
      <c r="B32" s="47" t="s">
        <v>365</v>
      </c>
      <c r="C32" s="47"/>
      <c r="D32" s="47" t="s">
        <v>269</v>
      </c>
      <c r="E32" s="47" t="s">
        <v>366</v>
      </c>
      <c r="F32" s="47"/>
      <c r="G32" s="47" t="s">
        <v>273</v>
      </c>
      <c r="H32" s="47" t="s">
        <v>14</v>
      </c>
      <c r="I32" s="47" t="s">
        <v>274</v>
      </c>
      <c r="J32" s="47"/>
      <c r="K32" s="47"/>
    </row>
    <row r="33" spans="1:11" s="48" customFormat="1" ht="81.599999999999994" customHeight="1" x14ac:dyDescent="0.25">
      <c r="A33" s="94" t="s">
        <v>367</v>
      </c>
      <c r="B33" s="94" t="s">
        <v>368</v>
      </c>
      <c r="C33" s="94" t="s">
        <v>369</v>
      </c>
      <c r="D33" s="94" t="s">
        <v>269</v>
      </c>
      <c r="E33" s="94" t="s">
        <v>370</v>
      </c>
      <c r="F33" s="94"/>
      <c r="G33" s="94" t="s">
        <v>371</v>
      </c>
      <c r="H33" s="94" t="s">
        <v>299</v>
      </c>
      <c r="I33" s="94" t="s">
        <v>293</v>
      </c>
      <c r="J33" s="94"/>
      <c r="K33" s="47"/>
    </row>
    <row r="34" spans="1:11" s="48" customFormat="1" ht="29.25" customHeight="1" x14ac:dyDescent="0.25">
      <c r="A34" s="228" t="s">
        <v>372</v>
      </c>
      <c r="B34" s="228" t="s">
        <v>373</v>
      </c>
      <c r="C34" s="228" t="s">
        <v>374</v>
      </c>
      <c r="D34" s="93" t="s">
        <v>269</v>
      </c>
      <c r="E34" s="47" t="s">
        <v>375</v>
      </c>
      <c r="F34" s="47"/>
      <c r="G34" s="47" t="s">
        <v>376</v>
      </c>
      <c r="H34" s="47" t="s">
        <v>14</v>
      </c>
      <c r="I34" s="47" t="s">
        <v>193</v>
      </c>
      <c r="J34" s="47"/>
      <c r="K34" s="47"/>
    </row>
    <row r="35" spans="1:11" s="48" customFormat="1" ht="19.5" customHeight="1" x14ac:dyDescent="0.25">
      <c r="A35" s="228"/>
      <c r="B35" s="232"/>
      <c r="C35" s="228"/>
      <c r="D35" s="47" t="s">
        <v>276</v>
      </c>
      <c r="E35" s="47" t="s">
        <v>377</v>
      </c>
      <c r="F35" s="47"/>
      <c r="G35" s="47" t="s">
        <v>249</v>
      </c>
      <c r="H35" s="47" t="s">
        <v>14</v>
      </c>
      <c r="I35" s="47" t="s">
        <v>193</v>
      </c>
      <c r="J35" s="47"/>
      <c r="K35" s="47"/>
    </row>
    <row r="36" spans="1:11" s="48" customFormat="1" ht="28.5" customHeight="1" x14ac:dyDescent="0.25">
      <c r="A36" s="228"/>
      <c r="B36" s="232"/>
      <c r="C36" s="228"/>
      <c r="D36" s="94" t="s">
        <v>280</v>
      </c>
      <c r="E36" s="47" t="s">
        <v>378</v>
      </c>
      <c r="F36" s="47"/>
      <c r="G36" s="47" t="s">
        <v>249</v>
      </c>
      <c r="H36" s="47" t="s">
        <v>299</v>
      </c>
      <c r="I36" s="47" t="s">
        <v>293</v>
      </c>
      <c r="J36" s="47"/>
      <c r="K36" s="47" t="s">
        <v>379</v>
      </c>
    </row>
    <row r="37" spans="1:11" s="48" customFormat="1" ht="21" customHeight="1" x14ac:dyDescent="0.25">
      <c r="A37" s="228"/>
      <c r="B37" s="229"/>
      <c r="C37" s="228"/>
      <c r="D37" s="94" t="s">
        <v>282</v>
      </c>
      <c r="E37" s="47" t="s">
        <v>380</v>
      </c>
      <c r="F37" s="47"/>
      <c r="G37" s="47" t="s">
        <v>249</v>
      </c>
      <c r="H37" s="47" t="s">
        <v>14</v>
      </c>
      <c r="I37" s="47" t="s">
        <v>193</v>
      </c>
      <c r="J37" s="47"/>
      <c r="K37" s="47"/>
    </row>
    <row r="38" spans="1:11" s="48" customFormat="1" ht="27" customHeight="1" x14ac:dyDescent="0.25">
      <c r="A38" s="92" t="s">
        <v>381</v>
      </c>
      <c r="B38" s="92" t="s">
        <v>382</v>
      </c>
      <c r="C38" s="92" t="s">
        <v>383</v>
      </c>
      <c r="D38" s="92" t="s">
        <v>269</v>
      </c>
      <c r="E38" s="47" t="s">
        <v>384</v>
      </c>
      <c r="F38" s="47"/>
      <c r="G38" s="47" t="s">
        <v>249</v>
      </c>
      <c r="H38" s="47" t="s">
        <v>299</v>
      </c>
      <c r="I38" s="47" t="s">
        <v>293</v>
      </c>
      <c r="J38" s="47"/>
      <c r="K38" s="47"/>
    </row>
    <row r="39" spans="1:11" s="48" customFormat="1" ht="57.95" customHeight="1" x14ac:dyDescent="0.2">
      <c r="A39" s="97"/>
      <c r="B39" s="98"/>
      <c r="C39" s="98"/>
      <c r="D39" s="92"/>
      <c r="E39" s="114"/>
      <c r="F39" s="114"/>
      <c r="G39" s="114"/>
      <c r="H39" s="114"/>
      <c r="I39" s="114"/>
      <c r="J39" s="47"/>
      <c r="K39" s="47"/>
    </row>
    <row r="40" spans="1:11" ht="15" customHeight="1" x14ac:dyDescent="0.25">
      <c r="E40" s="58"/>
    </row>
    <row r="41" spans="1:11" ht="15" customHeight="1" x14ac:dyDescent="0.25">
      <c r="E41" s="70"/>
    </row>
    <row r="42" spans="1:11" ht="15" customHeight="1" x14ac:dyDescent="0.25">
      <c r="E42" s="71"/>
    </row>
    <row r="44" spans="1:11" ht="15" customHeight="1" x14ac:dyDescent="0.25">
      <c r="E44" s="68" t="s">
        <v>385</v>
      </c>
    </row>
  </sheetData>
  <autoFilter ref="A1:J1" xr:uid="{7A99A459-9740-4DB6-A808-299353B6AEE8}"/>
  <mergeCells count="35">
    <mergeCell ref="A30:A31"/>
    <mergeCell ref="B30:B31"/>
    <mergeCell ref="C30:C31"/>
    <mergeCell ref="B34:B37"/>
    <mergeCell ref="A34:A37"/>
    <mergeCell ref="C34:C37"/>
    <mergeCell ref="A22:A25"/>
    <mergeCell ref="B22:B25"/>
    <mergeCell ref="C22:C25"/>
    <mergeCell ref="B27:B29"/>
    <mergeCell ref="A27:A29"/>
    <mergeCell ref="C27:C29"/>
    <mergeCell ref="B2:B8"/>
    <mergeCell ref="C2:C8"/>
    <mergeCell ref="A2:A8"/>
    <mergeCell ref="A11:A12"/>
    <mergeCell ref="B11:B12"/>
    <mergeCell ref="C11:C12"/>
    <mergeCell ref="A15:A20"/>
    <mergeCell ref="C15:C20"/>
    <mergeCell ref="C13:C14"/>
    <mergeCell ref="D9:D10"/>
    <mergeCell ref="E9:E10"/>
    <mergeCell ref="A9:A10"/>
    <mergeCell ref="B9:B10"/>
    <mergeCell ref="C9:C10"/>
    <mergeCell ref="A13:A14"/>
    <mergeCell ref="B13:B14"/>
    <mergeCell ref="H9:H10"/>
    <mergeCell ref="I9:I10"/>
    <mergeCell ref="J9:J10"/>
    <mergeCell ref="K9:K10"/>
    <mergeCell ref="B15:B20"/>
    <mergeCell ref="F9:F10"/>
    <mergeCell ref="G9:G10"/>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19210-7CB8-4641-8169-D6AEDB4EB029}">
  <sheetPr filterMode="1"/>
  <dimension ref="A1:K31"/>
  <sheetViews>
    <sheetView zoomScaleNormal="100" workbookViewId="0">
      <selection activeCell="B26" sqref="B26"/>
    </sheetView>
  </sheetViews>
  <sheetFormatPr baseColWidth="10" defaultColWidth="11.42578125" defaultRowHeight="15" x14ac:dyDescent="0.25"/>
  <cols>
    <col min="1" max="1" width="3" style="68" customWidth="1"/>
    <col min="2" max="2" width="33.7109375" style="68" customWidth="1"/>
    <col min="3" max="3" width="29.7109375" style="68" customWidth="1"/>
    <col min="4" max="4" width="4.42578125" style="68" hidden="1" customWidth="1"/>
    <col min="5" max="5" width="48" style="68" customWidth="1"/>
    <col min="6" max="6" width="8.85546875" style="68" customWidth="1"/>
    <col min="7" max="7" width="15.140625" style="68" customWidth="1"/>
    <col min="8" max="9" width="14.140625" style="68" customWidth="1"/>
    <col min="10" max="10" width="8.7109375" style="68" bestFit="1" customWidth="1"/>
    <col min="11" max="11" width="39.7109375" customWidth="1"/>
  </cols>
  <sheetData>
    <row r="1" spans="1:11" ht="26.45" customHeight="1" x14ac:dyDescent="0.25">
      <c r="A1" s="66" t="s">
        <v>259</v>
      </c>
      <c r="B1" s="66" t="s">
        <v>260</v>
      </c>
      <c r="C1" s="66" t="s">
        <v>261</v>
      </c>
      <c r="D1" s="66"/>
      <c r="E1" s="66" t="s">
        <v>262</v>
      </c>
      <c r="F1" s="67" t="s">
        <v>263</v>
      </c>
      <c r="G1" s="66" t="s">
        <v>264</v>
      </c>
      <c r="H1" s="67" t="s">
        <v>265</v>
      </c>
      <c r="I1" s="66" t="s">
        <v>266</v>
      </c>
      <c r="J1" s="66" t="s">
        <v>267</v>
      </c>
      <c r="K1" s="66" t="s">
        <v>268</v>
      </c>
    </row>
    <row r="2" spans="1:11" s="48" customFormat="1" x14ac:dyDescent="0.25">
      <c r="A2" s="47"/>
      <c r="B2" s="65" t="s">
        <v>386</v>
      </c>
      <c r="C2" s="47"/>
      <c r="D2" s="47"/>
      <c r="E2" s="47"/>
      <c r="F2" s="47"/>
      <c r="G2" s="47"/>
      <c r="H2" s="47"/>
      <c r="I2" s="47"/>
      <c r="J2" s="47"/>
      <c r="K2" s="108"/>
    </row>
    <row r="3" spans="1:11" s="48" customFormat="1" ht="43.5" customHeight="1" x14ac:dyDescent="0.25">
      <c r="A3" s="47">
        <v>1</v>
      </c>
      <c r="B3" s="47" t="s">
        <v>387</v>
      </c>
      <c r="C3" s="47" t="s">
        <v>388</v>
      </c>
      <c r="D3" s="47" t="s">
        <v>269</v>
      </c>
      <c r="E3" s="47" t="s">
        <v>389</v>
      </c>
      <c r="F3" s="47"/>
      <c r="G3" s="47" t="s">
        <v>273</v>
      </c>
      <c r="H3" s="47" t="s">
        <v>14</v>
      </c>
      <c r="I3" s="47" t="s">
        <v>274</v>
      </c>
      <c r="J3" s="47"/>
      <c r="K3" s="108"/>
    </row>
    <row r="4" spans="1:11" s="48" customFormat="1" ht="25.5" x14ac:dyDescent="0.25">
      <c r="A4" s="47">
        <v>2</v>
      </c>
      <c r="B4" s="47" t="s">
        <v>390</v>
      </c>
      <c r="C4" s="47" t="s">
        <v>391</v>
      </c>
      <c r="D4" s="47" t="s">
        <v>276</v>
      </c>
      <c r="E4" s="47" t="s">
        <v>392</v>
      </c>
      <c r="F4" s="47"/>
      <c r="G4" s="47" t="s">
        <v>249</v>
      </c>
      <c r="H4" s="47" t="s">
        <v>14</v>
      </c>
      <c r="I4" s="47" t="s">
        <v>274</v>
      </c>
      <c r="J4" s="47"/>
      <c r="K4" s="108"/>
    </row>
    <row r="5" spans="1:11" s="48" customFormat="1" ht="29.1" customHeight="1" x14ac:dyDescent="0.25">
      <c r="A5" s="228">
        <v>3</v>
      </c>
      <c r="B5" s="228" t="s">
        <v>393</v>
      </c>
      <c r="C5" s="228" t="s">
        <v>394</v>
      </c>
      <c r="D5" s="47" t="s">
        <v>269</v>
      </c>
      <c r="E5" s="47" t="s">
        <v>395</v>
      </c>
      <c r="F5" s="47"/>
      <c r="G5" s="47" t="s">
        <v>396</v>
      </c>
      <c r="H5" s="47" t="s">
        <v>397</v>
      </c>
      <c r="I5" s="47" t="s">
        <v>398</v>
      </c>
      <c r="J5" s="47"/>
      <c r="K5" s="108" t="s">
        <v>399</v>
      </c>
    </row>
    <row r="6" spans="1:11" s="48" customFormat="1" hidden="1" x14ac:dyDescent="0.25">
      <c r="A6" s="232"/>
      <c r="B6" s="232"/>
      <c r="C6" s="232"/>
      <c r="D6" s="79" t="s">
        <v>276</v>
      </c>
      <c r="E6" s="79" t="s">
        <v>400</v>
      </c>
      <c r="F6" s="79" t="s">
        <v>348</v>
      </c>
      <c r="G6" s="79" t="s">
        <v>324</v>
      </c>
      <c r="H6" s="79" t="s">
        <v>299</v>
      </c>
      <c r="I6" s="79" t="s">
        <v>401</v>
      </c>
      <c r="J6" s="79" t="s">
        <v>290</v>
      </c>
      <c r="K6" s="79" t="s">
        <v>402</v>
      </c>
    </row>
    <row r="7" spans="1:11" s="48" customFormat="1" ht="27" customHeight="1" x14ac:dyDescent="0.25">
      <c r="A7" s="229"/>
      <c r="B7" s="229"/>
      <c r="C7" s="229"/>
      <c r="D7" s="47" t="s">
        <v>276</v>
      </c>
      <c r="E7" s="47" t="s">
        <v>403</v>
      </c>
      <c r="F7" s="47"/>
      <c r="G7" s="47" t="s">
        <v>396</v>
      </c>
      <c r="H7" s="47" t="s">
        <v>299</v>
      </c>
      <c r="I7" s="47" t="s">
        <v>293</v>
      </c>
      <c r="J7" s="47"/>
      <c r="K7" s="108"/>
    </row>
    <row r="8" spans="1:11" s="48" customFormat="1" x14ac:dyDescent="0.25">
      <c r="A8" s="228">
        <v>4</v>
      </c>
      <c r="B8" s="228" t="s">
        <v>404</v>
      </c>
      <c r="C8" s="228" t="s">
        <v>405</v>
      </c>
      <c r="D8" s="47" t="s">
        <v>269</v>
      </c>
      <c r="E8" s="47" t="s">
        <v>406</v>
      </c>
      <c r="F8" s="47" t="s">
        <v>407</v>
      </c>
      <c r="G8" s="47" t="s">
        <v>249</v>
      </c>
      <c r="H8" s="47" t="s">
        <v>14</v>
      </c>
      <c r="I8" s="47" t="s">
        <v>274</v>
      </c>
      <c r="J8" s="47"/>
      <c r="K8" s="108"/>
    </row>
    <row r="9" spans="1:11" s="48" customFormat="1" ht="29.25" customHeight="1" x14ac:dyDescent="0.25">
      <c r="A9" s="229"/>
      <c r="B9" s="229"/>
      <c r="C9" s="229"/>
      <c r="D9" s="47" t="s">
        <v>276</v>
      </c>
      <c r="E9" s="47" t="s">
        <v>408</v>
      </c>
      <c r="F9" s="47"/>
      <c r="G9" s="47" t="s">
        <v>396</v>
      </c>
      <c r="H9" s="47" t="s">
        <v>14</v>
      </c>
      <c r="I9" s="47" t="s">
        <v>274</v>
      </c>
      <c r="J9" s="47"/>
      <c r="K9" s="108"/>
    </row>
    <row r="10" spans="1:11" s="48" customFormat="1" x14ac:dyDescent="0.25">
      <c r="A10" s="47"/>
      <c r="B10" s="65" t="s">
        <v>409</v>
      </c>
      <c r="C10" s="47"/>
      <c r="D10" s="47"/>
      <c r="E10" s="47"/>
      <c r="F10" s="47"/>
      <c r="G10" s="47"/>
      <c r="H10" s="47"/>
      <c r="I10" s="47"/>
      <c r="J10" s="47"/>
      <c r="K10" s="108"/>
    </row>
    <row r="11" spans="1:11" s="48" customFormat="1" ht="29.25" customHeight="1" x14ac:dyDescent="0.25">
      <c r="A11" s="235" t="s">
        <v>285</v>
      </c>
      <c r="B11" s="228" t="s">
        <v>410</v>
      </c>
      <c r="C11" s="235" t="s">
        <v>411</v>
      </c>
      <c r="D11" s="47" t="s">
        <v>269</v>
      </c>
      <c r="E11" s="47" t="s">
        <v>412</v>
      </c>
      <c r="F11" s="47"/>
      <c r="G11" s="47" t="s">
        <v>273</v>
      </c>
      <c r="H11" s="47" t="s">
        <v>14</v>
      </c>
      <c r="I11" s="47" t="s">
        <v>274</v>
      </c>
      <c r="J11" s="47"/>
      <c r="K11" s="108"/>
    </row>
    <row r="12" spans="1:11" s="48" customFormat="1" x14ac:dyDescent="0.25">
      <c r="A12" s="236"/>
      <c r="B12" s="229"/>
      <c r="C12" s="236"/>
      <c r="D12" s="47" t="s">
        <v>276</v>
      </c>
      <c r="E12" s="47" t="s">
        <v>413</v>
      </c>
      <c r="F12" s="47"/>
      <c r="G12" s="47" t="s">
        <v>273</v>
      </c>
      <c r="H12" s="47" t="s">
        <v>14</v>
      </c>
      <c r="I12" s="47" t="s">
        <v>274</v>
      </c>
      <c r="J12" s="47"/>
      <c r="K12" s="108"/>
    </row>
    <row r="13" spans="1:11" s="48" customFormat="1" x14ac:dyDescent="0.25">
      <c r="A13" s="47"/>
      <c r="B13" s="65" t="s">
        <v>414</v>
      </c>
      <c r="C13" s="47"/>
      <c r="D13" s="47"/>
      <c r="E13" s="47"/>
      <c r="F13" s="47"/>
      <c r="G13" s="47"/>
      <c r="H13" s="47"/>
      <c r="I13" s="47"/>
      <c r="J13" s="47"/>
      <c r="K13" s="108"/>
    </row>
    <row r="14" spans="1:11" s="48" customFormat="1" x14ac:dyDescent="0.25">
      <c r="A14" s="228" t="s">
        <v>288</v>
      </c>
      <c r="B14" s="228" t="s">
        <v>415</v>
      </c>
      <c r="C14" s="228" t="s">
        <v>416</v>
      </c>
      <c r="D14" s="47" t="s">
        <v>269</v>
      </c>
      <c r="E14" s="47" t="s">
        <v>417</v>
      </c>
      <c r="F14" s="47"/>
      <c r="G14" s="47" t="s">
        <v>418</v>
      </c>
      <c r="H14" s="47"/>
      <c r="I14" s="47" t="s">
        <v>193</v>
      </c>
      <c r="J14" s="47"/>
      <c r="K14" s="108"/>
    </row>
    <row r="15" spans="1:11" s="48" customFormat="1" ht="24.75" customHeight="1" x14ac:dyDescent="0.25">
      <c r="A15" s="229"/>
      <c r="B15" s="229"/>
      <c r="C15" s="229"/>
      <c r="D15" s="47" t="s">
        <v>276</v>
      </c>
      <c r="E15" s="47" t="s">
        <v>419</v>
      </c>
      <c r="F15" s="47"/>
      <c r="G15" s="47" t="s">
        <v>249</v>
      </c>
      <c r="H15" s="47"/>
      <c r="I15" s="47"/>
      <c r="J15" s="47"/>
      <c r="K15" s="108"/>
    </row>
    <row r="16" spans="1:11" s="48" customFormat="1" x14ac:dyDescent="0.25">
      <c r="A16" s="47"/>
      <c r="B16" s="65" t="s">
        <v>167</v>
      </c>
      <c r="C16" s="47"/>
      <c r="D16" s="47"/>
      <c r="E16" s="47"/>
      <c r="F16" s="47"/>
      <c r="G16" s="47"/>
      <c r="H16" s="47"/>
      <c r="I16" s="47"/>
      <c r="J16" s="47"/>
      <c r="K16" s="108"/>
    </row>
    <row r="17" spans="1:11" s="48" customFormat="1" x14ac:dyDescent="0.25">
      <c r="A17" s="228" t="s">
        <v>291</v>
      </c>
      <c r="B17" s="228" t="s">
        <v>420</v>
      </c>
      <c r="C17" s="228" t="s">
        <v>421</v>
      </c>
      <c r="D17" s="47" t="s">
        <v>269</v>
      </c>
      <c r="E17" s="47" t="s">
        <v>422</v>
      </c>
      <c r="F17" s="47"/>
      <c r="G17" s="47" t="s">
        <v>423</v>
      </c>
      <c r="H17" s="47" t="s">
        <v>14</v>
      </c>
      <c r="I17" s="47" t="s">
        <v>193</v>
      </c>
      <c r="J17" s="47"/>
      <c r="K17" s="108" t="s">
        <v>424</v>
      </c>
    </row>
    <row r="18" spans="1:11" s="48" customFormat="1" ht="18" customHeight="1" x14ac:dyDescent="0.25">
      <c r="A18" s="229"/>
      <c r="B18" s="229"/>
      <c r="C18" s="229"/>
      <c r="D18" s="47" t="s">
        <v>276</v>
      </c>
      <c r="E18" s="47" t="s">
        <v>419</v>
      </c>
      <c r="F18" s="47"/>
      <c r="G18" s="47" t="s">
        <v>249</v>
      </c>
      <c r="H18" s="47"/>
      <c r="I18" s="47"/>
      <c r="J18" s="47"/>
      <c r="K18" s="108"/>
    </row>
    <row r="19" spans="1:11" s="48" customFormat="1" ht="30" customHeight="1" x14ac:dyDescent="0.25">
      <c r="A19" s="47" t="s">
        <v>344</v>
      </c>
      <c r="B19" s="47" t="s">
        <v>425</v>
      </c>
      <c r="C19" s="47" t="s">
        <v>426</v>
      </c>
      <c r="D19" s="47" t="s">
        <v>269</v>
      </c>
      <c r="E19" s="47" t="s">
        <v>427</v>
      </c>
      <c r="F19" s="47"/>
      <c r="G19" s="47" t="s">
        <v>428</v>
      </c>
      <c r="H19" s="47" t="s">
        <v>299</v>
      </c>
      <c r="I19" s="47" t="s">
        <v>332</v>
      </c>
      <c r="J19" s="47"/>
      <c r="K19" s="108"/>
    </row>
    <row r="20" spans="1:11" s="48" customFormat="1" ht="29.25" customHeight="1" x14ac:dyDescent="0.25">
      <c r="A20" s="228" t="s">
        <v>350</v>
      </c>
      <c r="B20" s="228" t="s">
        <v>429</v>
      </c>
      <c r="C20" s="228" t="s">
        <v>430</v>
      </c>
      <c r="D20" s="47" t="s">
        <v>269</v>
      </c>
      <c r="E20" s="47" t="s">
        <v>431</v>
      </c>
      <c r="F20" s="47"/>
      <c r="G20" s="47" t="s">
        <v>203</v>
      </c>
      <c r="H20" s="47" t="s">
        <v>14</v>
      </c>
      <c r="I20" s="47" t="s">
        <v>274</v>
      </c>
      <c r="J20" s="47"/>
      <c r="K20" s="108"/>
    </row>
    <row r="21" spans="1:11" s="48" customFormat="1" ht="25.5" x14ac:dyDescent="0.25">
      <c r="A21" s="229"/>
      <c r="B21" s="229"/>
      <c r="C21" s="229"/>
      <c r="D21" s="47" t="s">
        <v>276</v>
      </c>
      <c r="E21" s="47" t="s">
        <v>432</v>
      </c>
      <c r="F21" s="47"/>
      <c r="G21" s="47" t="s">
        <v>203</v>
      </c>
      <c r="H21" s="47" t="s">
        <v>14</v>
      </c>
      <c r="I21" s="47" t="s">
        <v>274</v>
      </c>
      <c r="J21" s="47"/>
      <c r="K21" s="108"/>
    </row>
    <row r="22" spans="1:11" s="48" customFormat="1" ht="30" customHeight="1" x14ac:dyDescent="0.25">
      <c r="A22" s="47" t="s">
        <v>357</v>
      </c>
      <c r="B22" s="47" t="s">
        <v>433</v>
      </c>
      <c r="C22" s="47" t="s">
        <v>434</v>
      </c>
      <c r="D22" s="47" t="s">
        <v>269</v>
      </c>
      <c r="E22" s="47" t="s">
        <v>435</v>
      </c>
      <c r="F22" s="47"/>
      <c r="G22" s="47" t="s">
        <v>418</v>
      </c>
      <c r="H22" s="47" t="s">
        <v>14</v>
      </c>
      <c r="I22" s="47" t="s">
        <v>274</v>
      </c>
      <c r="J22" s="47"/>
      <c r="K22" s="108"/>
    </row>
    <row r="27" spans="1:11" ht="102.95" customHeight="1" x14ac:dyDescent="0.25">
      <c r="E27" s="58"/>
    </row>
    <row r="28" spans="1:11" x14ac:dyDescent="0.25">
      <c r="E28" s="69"/>
    </row>
    <row r="29" spans="1:11" x14ac:dyDescent="0.25">
      <c r="E29" s="60"/>
    </row>
    <row r="30" spans="1:11" x14ac:dyDescent="0.25">
      <c r="E30" s="70"/>
    </row>
    <row r="31" spans="1:11" x14ac:dyDescent="0.25">
      <c r="E31" s="71"/>
    </row>
  </sheetData>
  <autoFilter ref="A1:K22" xr:uid="{6F019210-7CB8-4641-8169-D6AEDB4EB029}">
    <filterColumn colId="9">
      <filters blank="1"/>
    </filterColumn>
  </autoFilter>
  <mergeCells count="18">
    <mergeCell ref="A20:A21"/>
    <mergeCell ref="B20:B21"/>
    <mergeCell ref="C20:C21"/>
    <mergeCell ref="A14:A15"/>
    <mergeCell ref="B14:B15"/>
    <mergeCell ref="C14:C15"/>
    <mergeCell ref="A17:A18"/>
    <mergeCell ref="B17:B18"/>
    <mergeCell ref="C17:C18"/>
    <mergeCell ref="B11:B12"/>
    <mergeCell ref="A11:A12"/>
    <mergeCell ref="C11:C12"/>
    <mergeCell ref="A5:A7"/>
    <mergeCell ref="B5:B7"/>
    <mergeCell ref="C5:C7"/>
    <mergeCell ref="A8:A9"/>
    <mergeCell ref="B8:B9"/>
    <mergeCell ref="C8:C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9184-E009-423D-96B9-6CB2E5B9C125}">
  <sheetPr filterMode="1"/>
  <dimension ref="A1:K42"/>
  <sheetViews>
    <sheetView zoomScale="110" zoomScaleNormal="110" workbookViewId="0">
      <selection activeCell="B1" sqref="B1"/>
    </sheetView>
  </sheetViews>
  <sheetFormatPr baseColWidth="10" defaultColWidth="11.42578125" defaultRowHeight="15" x14ac:dyDescent="0.25"/>
  <cols>
    <col min="1" max="1" width="3" style="68" customWidth="1"/>
    <col min="2" max="2" width="23.85546875" style="68" customWidth="1"/>
    <col min="3" max="3" width="25.5703125" style="68" customWidth="1"/>
    <col min="4" max="4" width="3.28515625" style="68" customWidth="1"/>
    <col min="5" max="5" width="48" style="68" customWidth="1"/>
    <col min="6" max="6" width="8.85546875" style="68" customWidth="1"/>
    <col min="7" max="9" width="14.140625" style="68" customWidth="1"/>
    <col min="10" max="10" width="8.7109375" style="68" bestFit="1" customWidth="1"/>
    <col min="11" max="11" width="26.5703125" style="68" customWidth="1"/>
  </cols>
  <sheetData>
    <row r="1" spans="1:11" ht="24.6" customHeight="1" x14ac:dyDescent="0.25">
      <c r="A1" s="66" t="s">
        <v>259</v>
      </c>
      <c r="B1" s="66" t="s">
        <v>260</v>
      </c>
      <c r="C1" s="66" t="s">
        <v>261</v>
      </c>
      <c r="D1" s="66"/>
      <c r="E1" s="66" t="s">
        <v>262</v>
      </c>
      <c r="F1" s="67" t="s">
        <v>263</v>
      </c>
      <c r="G1" s="66" t="s">
        <v>264</v>
      </c>
      <c r="H1" s="67" t="s">
        <v>265</v>
      </c>
      <c r="I1" s="66" t="s">
        <v>266</v>
      </c>
      <c r="J1" s="66" t="s">
        <v>267</v>
      </c>
      <c r="K1" s="66" t="s">
        <v>268</v>
      </c>
    </row>
    <row r="2" spans="1:11" s="48" customFormat="1" ht="30.95" customHeight="1" x14ac:dyDescent="0.25">
      <c r="A2" s="228">
        <v>1</v>
      </c>
      <c r="B2" s="228" t="s">
        <v>436</v>
      </c>
      <c r="C2" s="228" t="s">
        <v>437</v>
      </c>
      <c r="D2" s="47" t="s">
        <v>269</v>
      </c>
      <c r="E2" s="47" t="s">
        <v>438</v>
      </c>
      <c r="F2" s="47" t="s">
        <v>439</v>
      </c>
      <c r="G2" s="47" t="s">
        <v>273</v>
      </c>
      <c r="H2" s="47" t="s">
        <v>14</v>
      </c>
      <c r="I2" s="47" t="s">
        <v>440</v>
      </c>
      <c r="J2" s="47"/>
      <c r="K2" s="47" t="s">
        <v>441</v>
      </c>
    </row>
    <row r="3" spans="1:11" s="48" customFormat="1" ht="25.5" hidden="1" x14ac:dyDescent="0.25">
      <c r="A3" s="228"/>
      <c r="B3" s="228"/>
      <c r="C3" s="228"/>
      <c r="D3" s="47"/>
      <c r="E3" s="79" t="s">
        <v>442</v>
      </c>
      <c r="F3" s="79"/>
      <c r="G3" s="79" t="s">
        <v>273</v>
      </c>
      <c r="H3" s="79"/>
      <c r="I3" s="79" t="s">
        <v>401</v>
      </c>
      <c r="J3" s="79" t="s">
        <v>290</v>
      </c>
      <c r="K3" s="79" t="s">
        <v>443</v>
      </c>
    </row>
    <row r="4" spans="1:11" s="48" customFormat="1" ht="20.45" customHeight="1" x14ac:dyDescent="0.25">
      <c r="A4" s="228"/>
      <c r="B4" s="228"/>
      <c r="C4" s="228"/>
      <c r="D4" s="228"/>
      <c r="E4" s="237" t="s">
        <v>444</v>
      </c>
      <c r="F4" s="230"/>
      <c r="G4" s="237" t="s">
        <v>273</v>
      </c>
      <c r="H4" s="237"/>
      <c r="I4" s="237"/>
      <c r="J4" s="237"/>
      <c r="K4" s="228"/>
    </row>
    <row r="5" spans="1:11" s="48" customFormat="1" ht="27" customHeight="1" x14ac:dyDescent="0.25">
      <c r="A5" s="228"/>
      <c r="B5" s="228"/>
      <c r="C5" s="228"/>
      <c r="D5" s="229"/>
      <c r="E5" s="238"/>
      <c r="F5" s="231"/>
      <c r="G5" s="238"/>
      <c r="H5" s="238"/>
      <c r="I5" s="238"/>
      <c r="J5" s="238"/>
      <c r="K5" s="229"/>
    </row>
    <row r="6" spans="1:11" s="48" customFormat="1" ht="39" customHeight="1" x14ac:dyDescent="0.25">
      <c r="A6" s="228">
        <v>2</v>
      </c>
      <c r="B6" s="228" t="s">
        <v>445</v>
      </c>
      <c r="C6" s="228" t="s">
        <v>446</v>
      </c>
      <c r="D6" s="228" t="s">
        <v>269</v>
      </c>
      <c r="E6" s="228" t="s">
        <v>447</v>
      </c>
      <c r="F6" s="228" t="s">
        <v>439</v>
      </c>
      <c r="G6" s="228" t="s">
        <v>249</v>
      </c>
      <c r="H6" s="228" t="s">
        <v>14</v>
      </c>
      <c r="I6" s="228"/>
      <c r="J6" s="228"/>
      <c r="K6" s="228"/>
    </row>
    <row r="7" spans="1:11" s="48" customFormat="1" ht="1.5" customHeight="1" x14ac:dyDescent="0.25">
      <c r="A7" s="228"/>
      <c r="B7" s="228"/>
      <c r="C7" s="228"/>
      <c r="D7" s="229"/>
      <c r="E7" s="229"/>
      <c r="F7" s="229"/>
      <c r="G7" s="229"/>
      <c r="H7" s="229"/>
      <c r="I7" s="229"/>
      <c r="J7" s="229"/>
      <c r="K7" s="229"/>
    </row>
    <row r="8" spans="1:11" s="48" customFormat="1" ht="28.5" customHeight="1" x14ac:dyDescent="0.25">
      <c r="A8" s="228">
        <v>3</v>
      </c>
      <c r="B8" s="228" t="s">
        <v>448</v>
      </c>
      <c r="C8" s="228" t="s">
        <v>449</v>
      </c>
      <c r="D8" s="47" t="s">
        <v>269</v>
      </c>
      <c r="E8" s="47" t="s">
        <v>450</v>
      </c>
      <c r="F8" s="47" t="s">
        <v>439</v>
      </c>
      <c r="G8" s="47" t="s">
        <v>396</v>
      </c>
      <c r="H8" s="47" t="s">
        <v>299</v>
      </c>
      <c r="I8" s="79"/>
      <c r="J8" s="47"/>
      <c r="K8" s="108" t="s">
        <v>399</v>
      </c>
    </row>
    <row r="9" spans="1:11" s="48" customFormat="1" ht="25.5" hidden="1" x14ac:dyDescent="0.25">
      <c r="A9" s="228"/>
      <c r="B9" s="228"/>
      <c r="C9" s="228"/>
      <c r="D9" s="79" t="s">
        <v>276</v>
      </c>
      <c r="E9" s="79" t="s">
        <v>451</v>
      </c>
      <c r="F9" s="79" t="s">
        <v>269</v>
      </c>
      <c r="G9" s="79" t="s">
        <v>324</v>
      </c>
      <c r="H9" s="79" t="s">
        <v>299</v>
      </c>
      <c r="I9" s="79" t="s">
        <v>401</v>
      </c>
      <c r="J9" s="79" t="s">
        <v>290</v>
      </c>
      <c r="K9" s="111" t="s">
        <v>402</v>
      </c>
    </row>
    <row r="10" spans="1:11" s="48" customFormat="1" ht="28.5" customHeight="1" x14ac:dyDescent="0.25">
      <c r="A10" s="228"/>
      <c r="B10" s="228"/>
      <c r="C10" s="228"/>
      <c r="D10" s="47" t="s">
        <v>280</v>
      </c>
      <c r="E10" s="47" t="s">
        <v>452</v>
      </c>
      <c r="F10" s="47" t="s">
        <v>439</v>
      </c>
      <c r="G10" s="47" t="s">
        <v>396</v>
      </c>
      <c r="H10" s="47" t="s">
        <v>299</v>
      </c>
      <c r="I10" s="47" t="s">
        <v>293</v>
      </c>
      <c r="J10" s="47"/>
      <c r="K10" s="47" t="s">
        <v>453</v>
      </c>
    </row>
    <row r="11" spans="1:11" s="48" customFormat="1" ht="25.5" x14ac:dyDescent="0.25">
      <c r="A11" s="47">
        <v>4</v>
      </c>
      <c r="B11" s="47" t="s">
        <v>454</v>
      </c>
      <c r="C11" s="47" t="s">
        <v>455</v>
      </c>
      <c r="D11" s="47" t="s">
        <v>269</v>
      </c>
      <c r="E11" s="47" t="s">
        <v>456</v>
      </c>
      <c r="F11" s="47" t="s">
        <v>439</v>
      </c>
      <c r="G11" s="47" t="s">
        <v>273</v>
      </c>
      <c r="H11" s="47" t="s">
        <v>14</v>
      </c>
      <c r="I11" s="47" t="s">
        <v>274</v>
      </c>
      <c r="J11" s="47"/>
      <c r="K11" s="47"/>
    </row>
    <row r="12" spans="1:11" s="48" customFormat="1" ht="44.25" customHeight="1" x14ac:dyDescent="0.25">
      <c r="A12" s="47" t="s">
        <v>285</v>
      </c>
      <c r="B12" s="47" t="s">
        <v>445</v>
      </c>
      <c r="C12" s="47" t="s">
        <v>446</v>
      </c>
      <c r="D12" s="47" t="s">
        <v>269</v>
      </c>
      <c r="E12" s="47" t="s">
        <v>457</v>
      </c>
      <c r="F12" s="47"/>
      <c r="G12" s="47" t="s">
        <v>190</v>
      </c>
      <c r="H12" s="47" t="s">
        <v>299</v>
      </c>
      <c r="I12" s="47" t="s">
        <v>293</v>
      </c>
      <c r="J12" s="47"/>
      <c r="K12" s="47" t="s">
        <v>458</v>
      </c>
    </row>
    <row r="13" spans="1:11" s="48" customFormat="1" x14ac:dyDescent="0.25">
      <c r="A13" s="47"/>
      <c r="B13" s="47"/>
      <c r="C13" s="47"/>
      <c r="D13" s="47"/>
      <c r="E13" s="47"/>
      <c r="F13" s="47"/>
      <c r="G13" s="47"/>
      <c r="H13" s="47"/>
      <c r="I13" s="47"/>
      <c r="J13" s="47"/>
      <c r="K13" s="47"/>
    </row>
    <row r="14" spans="1:11" s="48" customFormat="1" x14ac:dyDescent="0.25">
      <c r="A14" s="47"/>
      <c r="B14" s="47"/>
      <c r="C14" s="47"/>
      <c r="D14" s="47"/>
      <c r="E14" s="47"/>
      <c r="F14" s="47"/>
      <c r="G14" s="47"/>
      <c r="H14" s="47"/>
      <c r="I14" s="47"/>
      <c r="J14" s="47"/>
      <c r="K14" s="47"/>
    </row>
    <row r="15" spans="1:11" s="48" customFormat="1" x14ac:dyDescent="0.25">
      <c r="A15" s="47"/>
      <c r="B15" s="47"/>
      <c r="C15" s="47"/>
      <c r="D15" s="47"/>
      <c r="E15" s="47"/>
      <c r="F15" s="47"/>
      <c r="G15" s="47"/>
      <c r="H15" s="47"/>
      <c r="I15" s="47"/>
      <c r="J15" s="47"/>
      <c r="K15" s="47"/>
    </row>
    <row r="16" spans="1:11" s="48" customFormat="1" x14ac:dyDescent="0.25">
      <c r="A16" s="47"/>
      <c r="B16" s="47"/>
      <c r="C16" s="47"/>
      <c r="D16" s="47"/>
      <c r="E16" s="47"/>
      <c r="F16" s="47"/>
      <c r="G16" s="47"/>
      <c r="H16" s="47"/>
      <c r="I16" s="47"/>
      <c r="J16" s="47"/>
      <c r="K16" s="47"/>
    </row>
    <row r="17" spans="1:11" s="48" customFormat="1" x14ac:dyDescent="0.25">
      <c r="A17" s="47"/>
      <c r="B17" s="47"/>
      <c r="C17" s="47"/>
      <c r="D17" s="47"/>
      <c r="E17" s="47"/>
      <c r="F17" s="47"/>
      <c r="G17" s="47"/>
      <c r="H17" s="47"/>
      <c r="I17" s="47"/>
      <c r="J17" s="47"/>
      <c r="K17" s="47"/>
    </row>
    <row r="18" spans="1:11" x14ac:dyDescent="0.25">
      <c r="K18" s="47"/>
    </row>
    <row r="19" spans="1:11" x14ac:dyDescent="0.25">
      <c r="K19" s="47"/>
    </row>
    <row r="20" spans="1:11" x14ac:dyDescent="0.25">
      <c r="K20" s="47"/>
    </row>
    <row r="21" spans="1:11" x14ac:dyDescent="0.25">
      <c r="K21" s="47"/>
    </row>
    <row r="22" spans="1:11" ht="102.95" customHeight="1" x14ac:dyDescent="0.25">
      <c r="E22" s="72"/>
      <c r="K22" s="47"/>
    </row>
    <row r="23" spans="1:11" x14ac:dyDescent="0.25">
      <c r="K23" s="47"/>
    </row>
    <row r="24" spans="1:11" x14ac:dyDescent="0.25">
      <c r="E24" s="73"/>
      <c r="K24" s="47"/>
    </row>
    <row r="25" spans="1:11" x14ac:dyDescent="0.25">
      <c r="E25" s="71"/>
      <c r="K25" s="47"/>
    </row>
    <row r="26" spans="1:11" x14ac:dyDescent="0.25">
      <c r="E26" s="71"/>
      <c r="K26" s="47"/>
    </row>
    <row r="27" spans="1:11" x14ac:dyDescent="0.25">
      <c r="K27" s="47"/>
    </row>
    <row r="28" spans="1:11" x14ac:dyDescent="0.25">
      <c r="K28" s="47"/>
    </row>
    <row r="29" spans="1:11" x14ac:dyDescent="0.25">
      <c r="K29" s="47"/>
    </row>
    <row r="30" spans="1:11" x14ac:dyDescent="0.25">
      <c r="K30" s="47"/>
    </row>
    <row r="31" spans="1:11" x14ac:dyDescent="0.25">
      <c r="K31" s="47"/>
    </row>
    <row r="32" spans="1:11" x14ac:dyDescent="0.25">
      <c r="K32" s="47"/>
    </row>
    <row r="33" spans="11:11" x14ac:dyDescent="0.25">
      <c r="K33" s="47"/>
    </row>
    <row r="34" spans="11:11" x14ac:dyDescent="0.25">
      <c r="K34" s="47"/>
    </row>
    <row r="35" spans="11:11" x14ac:dyDescent="0.25">
      <c r="K35" s="47"/>
    </row>
    <row r="36" spans="11:11" x14ac:dyDescent="0.25">
      <c r="K36" s="47"/>
    </row>
    <row r="37" spans="11:11" x14ac:dyDescent="0.25">
      <c r="K37" s="47"/>
    </row>
    <row r="38" spans="11:11" x14ac:dyDescent="0.25">
      <c r="K38" s="47"/>
    </row>
    <row r="39" spans="11:11" x14ac:dyDescent="0.25">
      <c r="K39" s="47"/>
    </row>
    <row r="40" spans="11:11" x14ac:dyDescent="0.25">
      <c r="K40" s="47"/>
    </row>
    <row r="41" spans="11:11" x14ac:dyDescent="0.25">
      <c r="K41" s="47"/>
    </row>
    <row r="42" spans="11:11" x14ac:dyDescent="0.25">
      <c r="K42" s="47"/>
    </row>
  </sheetData>
  <autoFilter ref="A1:K12" xr:uid="{CCC39184-E009-423D-96B9-6CB2E5B9C125}">
    <filterColumn colId="9">
      <filters blank="1"/>
    </filterColumn>
  </autoFilter>
  <mergeCells count="25">
    <mergeCell ref="B8:B10"/>
    <mergeCell ref="A8:A10"/>
    <mergeCell ref="C8:C10"/>
    <mergeCell ref="A2:A5"/>
    <mergeCell ref="B2:B5"/>
    <mergeCell ref="C2:C5"/>
    <mergeCell ref="A6:A7"/>
    <mergeCell ref="B6:B7"/>
    <mergeCell ref="C6:C7"/>
    <mergeCell ref="H4:H5"/>
    <mergeCell ref="I6:I7"/>
    <mergeCell ref="J6:J7"/>
    <mergeCell ref="K6:K7"/>
    <mergeCell ref="D6:D7"/>
    <mergeCell ref="E6:E7"/>
    <mergeCell ref="F6:F7"/>
    <mergeCell ref="G6:G7"/>
    <mergeCell ref="H6:H7"/>
    <mergeCell ref="I4:I5"/>
    <mergeCell ref="J4:J5"/>
    <mergeCell ref="K4:K5"/>
    <mergeCell ref="D4:D5"/>
    <mergeCell ref="E4:E5"/>
    <mergeCell ref="F4:F5"/>
    <mergeCell ref="G4:G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CA31-96A2-4C27-B406-D7D262F58819}">
  <dimension ref="A1:J42"/>
  <sheetViews>
    <sheetView zoomScale="80" zoomScaleNormal="80" workbookViewId="0">
      <pane ySplit="1" topLeftCell="A4" activePane="bottomLeft" state="frozen"/>
      <selection activeCell="B1" sqref="B1"/>
      <selection pane="bottomLeft" activeCell="F15" sqref="F15:F17"/>
    </sheetView>
  </sheetViews>
  <sheetFormatPr baseColWidth="10" defaultColWidth="11.42578125" defaultRowHeight="15" x14ac:dyDescent="0.25"/>
  <cols>
    <col min="1" max="1" width="4.7109375" customWidth="1"/>
    <col min="2" max="2" width="22.28515625" style="53" customWidth="1"/>
    <col min="3" max="3" width="33.42578125" style="53" customWidth="1"/>
    <col min="4" max="4" width="3.140625" customWidth="1"/>
    <col min="5" max="5" width="48" style="53" bestFit="1" customWidth="1"/>
    <col min="6" max="6" width="18.42578125" style="75" customWidth="1"/>
    <col min="7" max="7" width="23.85546875" bestFit="1" customWidth="1"/>
    <col min="8" max="8" width="13.85546875" customWidth="1"/>
    <col min="9" max="9" width="11.5703125" bestFit="1" customWidth="1"/>
    <col min="10" max="10" width="8.7109375" hidden="1" customWidth="1"/>
  </cols>
  <sheetData>
    <row r="1" spans="1:10" ht="30.75" customHeight="1" x14ac:dyDescent="0.25">
      <c r="A1" s="44" t="s">
        <v>259</v>
      </c>
      <c r="B1" s="45" t="s">
        <v>260</v>
      </c>
      <c r="C1" s="45" t="s">
        <v>261</v>
      </c>
      <c r="D1" s="44" t="s">
        <v>259</v>
      </c>
      <c r="E1" s="45" t="s">
        <v>262</v>
      </c>
      <c r="F1" s="45" t="s">
        <v>263</v>
      </c>
      <c r="G1" s="44" t="s">
        <v>264</v>
      </c>
      <c r="H1" s="178" t="s">
        <v>265</v>
      </c>
      <c r="I1" s="44" t="s">
        <v>266</v>
      </c>
      <c r="J1" s="44" t="s">
        <v>267</v>
      </c>
    </row>
    <row r="2" spans="1:10" ht="44.25" customHeight="1" x14ac:dyDescent="0.25">
      <c r="A2" s="240">
        <v>1</v>
      </c>
      <c r="B2" s="242" t="s">
        <v>459</v>
      </c>
      <c r="C2" s="242" t="s">
        <v>460</v>
      </c>
      <c r="D2" s="117">
        <v>1</v>
      </c>
      <c r="E2" s="64" t="s">
        <v>461</v>
      </c>
      <c r="F2" s="198">
        <v>1</v>
      </c>
      <c r="G2" s="118" t="s">
        <v>249</v>
      </c>
      <c r="H2" s="174" t="s">
        <v>299</v>
      </c>
      <c r="I2" s="76">
        <v>2024</v>
      </c>
      <c r="J2" s="125"/>
    </row>
    <row r="3" spans="1:10" ht="54" customHeight="1" x14ac:dyDescent="0.25">
      <c r="A3" s="241"/>
      <c r="B3" s="243"/>
      <c r="C3" s="243"/>
      <c r="D3" s="117">
        <v>2</v>
      </c>
      <c r="E3" s="64" t="s">
        <v>462</v>
      </c>
      <c r="F3" s="199"/>
      <c r="G3" s="117" t="s">
        <v>287</v>
      </c>
      <c r="H3" s="171" t="s">
        <v>299</v>
      </c>
      <c r="I3" s="76">
        <v>2024</v>
      </c>
      <c r="J3" s="76"/>
    </row>
    <row r="4" spans="1:10" ht="72.75" customHeight="1" x14ac:dyDescent="0.25">
      <c r="A4" s="240">
        <v>2</v>
      </c>
      <c r="B4" s="242" t="s">
        <v>463</v>
      </c>
      <c r="C4" s="242" t="s">
        <v>464</v>
      </c>
      <c r="D4" s="117">
        <v>1</v>
      </c>
      <c r="E4" s="64" t="s">
        <v>461</v>
      </c>
      <c r="F4" s="198">
        <v>0.75</v>
      </c>
      <c r="G4" s="117" t="s">
        <v>249</v>
      </c>
      <c r="H4" s="171" t="s">
        <v>299</v>
      </c>
      <c r="I4" s="76">
        <v>2024</v>
      </c>
      <c r="J4" s="76"/>
    </row>
    <row r="5" spans="1:10" ht="46.5" customHeight="1" x14ac:dyDescent="0.25">
      <c r="A5" s="241"/>
      <c r="B5" s="243"/>
      <c r="C5" s="243"/>
      <c r="D5" s="117">
        <v>2</v>
      </c>
      <c r="E5" s="64" t="s">
        <v>462</v>
      </c>
      <c r="F5" s="199"/>
      <c r="G5" s="117" t="s">
        <v>287</v>
      </c>
      <c r="H5" s="171" t="s">
        <v>299</v>
      </c>
      <c r="I5" s="76">
        <v>2024</v>
      </c>
      <c r="J5" s="76"/>
    </row>
    <row r="6" spans="1:10" s="80" customFormat="1" ht="86.25" customHeight="1" x14ac:dyDescent="0.25">
      <c r="A6" s="90" t="s">
        <v>280</v>
      </c>
      <c r="B6" s="85" t="s">
        <v>465</v>
      </c>
      <c r="C6" s="145" t="s">
        <v>466</v>
      </c>
      <c r="D6" s="85" t="s">
        <v>269</v>
      </c>
      <c r="E6" s="86" t="s">
        <v>467</v>
      </c>
      <c r="F6" s="85"/>
      <c r="G6" s="85" t="s">
        <v>287</v>
      </c>
      <c r="H6" s="90" t="s">
        <v>299</v>
      </c>
      <c r="I6" s="187">
        <v>2025</v>
      </c>
      <c r="J6" s="85"/>
    </row>
    <row r="7" spans="1:10" s="80" customFormat="1" ht="55.5" customHeight="1" x14ac:dyDescent="0.25">
      <c r="A7" s="244" t="s">
        <v>282</v>
      </c>
      <c r="B7" s="244" t="s">
        <v>468</v>
      </c>
      <c r="C7" s="244" t="s">
        <v>469</v>
      </c>
      <c r="D7" s="91" t="s">
        <v>269</v>
      </c>
      <c r="E7" s="146" t="s">
        <v>470</v>
      </c>
      <c r="F7" s="147"/>
      <c r="G7" s="147" t="s">
        <v>471</v>
      </c>
      <c r="H7" s="179" t="s">
        <v>14</v>
      </c>
      <c r="I7" s="146" t="s">
        <v>274</v>
      </c>
      <c r="J7" s="177"/>
    </row>
    <row r="8" spans="1:10" s="80" customFormat="1" ht="32.450000000000003" customHeight="1" x14ac:dyDescent="0.25">
      <c r="A8" s="245"/>
      <c r="B8" s="245"/>
      <c r="C8" s="245"/>
      <c r="D8" s="91" t="s">
        <v>276</v>
      </c>
      <c r="E8" s="86" t="s">
        <v>472</v>
      </c>
      <c r="F8" s="91"/>
      <c r="G8" s="91" t="s">
        <v>41</v>
      </c>
      <c r="H8" s="180" t="s">
        <v>14</v>
      </c>
      <c r="I8" s="47" t="s">
        <v>274</v>
      </c>
      <c r="J8" s="85"/>
    </row>
    <row r="9" spans="1:10" s="48" customFormat="1" ht="78" customHeight="1" x14ac:dyDescent="0.25">
      <c r="A9" s="246" t="s">
        <v>285</v>
      </c>
      <c r="B9" s="228" t="s">
        <v>473</v>
      </c>
      <c r="C9" s="228" t="s">
        <v>474</v>
      </c>
      <c r="D9" s="54" t="s">
        <v>269</v>
      </c>
      <c r="E9" s="89" t="s">
        <v>475</v>
      </c>
      <c r="F9" s="188" t="s">
        <v>476</v>
      </c>
      <c r="G9" s="54" t="s">
        <v>287</v>
      </c>
      <c r="H9" s="181" t="s">
        <v>14</v>
      </c>
      <c r="I9" s="47" t="s">
        <v>274</v>
      </c>
      <c r="J9" s="46"/>
    </row>
    <row r="10" spans="1:10" s="48" customFormat="1" ht="21.75" customHeight="1" x14ac:dyDescent="0.25">
      <c r="A10" s="247"/>
      <c r="B10" s="232"/>
      <c r="C10" s="258"/>
      <c r="D10" s="46" t="s">
        <v>276</v>
      </c>
      <c r="E10" s="78" t="s">
        <v>477</v>
      </c>
      <c r="F10" s="197"/>
      <c r="G10" s="46" t="s">
        <v>249</v>
      </c>
      <c r="H10" s="182" t="s">
        <v>14</v>
      </c>
      <c r="I10" s="47" t="s">
        <v>193</v>
      </c>
      <c r="J10" s="74"/>
    </row>
    <row r="11" spans="1:10" s="48" customFormat="1" ht="55.5" customHeight="1" x14ac:dyDescent="0.25">
      <c r="A11" s="248"/>
      <c r="B11" s="229"/>
      <c r="C11" s="259"/>
      <c r="D11" s="46" t="s">
        <v>280</v>
      </c>
      <c r="E11" s="78" t="s">
        <v>478</v>
      </c>
      <c r="F11" s="189"/>
      <c r="G11" s="46" t="s">
        <v>343</v>
      </c>
      <c r="H11" s="182" t="s">
        <v>14</v>
      </c>
      <c r="I11" s="47" t="s">
        <v>274</v>
      </c>
      <c r="J11" s="46"/>
    </row>
    <row r="12" spans="1:10" s="48" customFormat="1" ht="81.599999999999994" customHeight="1" x14ac:dyDescent="0.25">
      <c r="A12" s="246" t="s">
        <v>288</v>
      </c>
      <c r="B12" s="228" t="s">
        <v>479</v>
      </c>
      <c r="C12" s="228" t="s">
        <v>480</v>
      </c>
      <c r="D12" s="46" t="s">
        <v>269</v>
      </c>
      <c r="E12" s="46" t="s">
        <v>481</v>
      </c>
      <c r="F12" s="92" t="s">
        <v>482</v>
      </c>
      <c r="G12" s="51" t="s">
        <v>471</v>
      </c>
      <c r="H12" s="183" t="s">
        <v>299</v>
      </c>
      <c r="I12" s="187">
        <v>2024</v>
      </c>
      <c r="J12" s="46"/>
    </row>
    <row r="13" spans="1:10" s="48" customFormat="1" ht="51.75" customHeight="1" x14ac:dyDescent="0.25">
      <c r="A13" s="248"/>
      <c r="B13" s="232"/>
      <c r="C13" s="232"/>
      <c r="D13" s="92" t="s">
        <v>276</v>
      </c>
      <c r="E13" s="86" t="s">
        <v>483</v>
      </c>
      <c r="F13" s="94"/>
      <c r="G13" s="99" t="s">
        <v>287</v>
      </c>
      <c r="H13" s="175" t="s">
        <v>14</v>
      </c>
      <c r="I13" s="86" t="s">
        <v>274</v>
      </c>
      <c r="J13" s="79"/>
    </row>
    <row r="14" spans="1:10" s="48" customFormat="1" ht="159" customHeight="1" x14ac:dyDescent="0.25">
      <c r="A14" s="100" t="s">
        <v>291</v>
      </c>
      <c r="B14" s="92" t="s">
        <v>484</v>
      </c>
      <c r="C14" s="92" t="s">
        <v>485</v>
      </c>
      <c r="D14" s="46" t="s">
        <v>269</v>
      </c>
      <c r="E14" s="51" t="s">
        <v>486</v>
      </c>
      <c r="F14" s="92" t="s">
        <v>482</v>
      </c>
      <c r="G14" s="46" t="s">
        <v>287</v>
      </c>
      <c r="H14" s="182" t="s">
        <v>14</v>
      </c>
      <c r="I14" s="47" t="s">
        <v>274</v>
      </c>
      <c r="J14" s="46"/>
    </row>
    <row r="15" spans="1:10" s="48" customFormat="1" ht="54" customHeight="1" x14ac:dyDescent="0.25">
      <c r="A15" s="228" t="s">
        <v>344</v>
      </c>
      <c r="B15" s="244" t="s">
        <v>487</v>
      </c>
      <c r="C15" s="244" t="s">
        <v>488</v>
      </c>
      <c r="D15" s="85">
        <v>1</v>
      </c>
      <c r="E15" s="85" t="s">
        <v>489</v>
      </c>
      <c r="F15" s="224" t="s">
        <v>490</v>
      </c>
      <c r="G15" s="85" t="s">
        <v>249</v>
      </c>
      <c r="H15" s="90" t="s">
        <v>299</v>
      </c>
      <c r="I15" s="86" t="s">
        <v>193</v>
      </c>
      <c r="J15" s="85"/>
    </row>
    <row r="16" spans="1:10" s="48" customFormat="1" ht="33" customHeight="1" x14ac:dyDescent="0.25">
      <c r="A16" s="232"/>
      <c r="B16" s="257"/>
      <c r="C16" s="257"/>
      <c r="D16" s="85" t="s">
        <v>276</v>
      </c>
      <c r="E16" s="85" t="s">
        <v>491</v>
      </c>
      <c r="F16" s="225"/>
      <c r="G16" s="85" t="s">
        <v>287</v>
      </c>
      <c r="H16" s="90" t="s">
        <v>299</v>
      </c>
      <c r="I16" s="86" t="s">
        <v>274</v>
      </c>
      <c r="J16" s="85"/>
    </row>
    <row r="17" spans="1:10" s="48" customFormat="1" ht="45.75" customHeight="1" x14ac:dyDescent="0.25">
      <c r="A17" s="229"/>
      <c r="B17" s="245"/>
      <c r="C17" s="245"/>
      <c r="D17" s="85" t="s">
        <v>280</v>
      </c>
      <c r="E17" s="85" t="s">
        <v>492</v>
      </c>
      <c r="F17" s="226"/>
      <c r="G17" s="85" t="s">
        <v>249</v>
      </c>
      <c r="H17" s="90" t="s">
        <v>299</v>
      </c>
      <c r="I17" s="187">
        <v>2024</v>
      </c>
      <c r="J17" s="85"/>
    </row>
    <row r="18" spans="1:10" s="48" customFormat="1" ht="33.6" customHeight="1" x14ac:dyDescent="0.25">
      <c r="A18" s="228" t="s">
        <v>350</v>
      </c>
      <c r="B18" s="228" t="s">
        <v>493</v>
      </c>
      <c r="C18" s="228" t="s">
        <v>494</v>
      </c>
      <c r="D18" s="46" t="s">
        <v>269</v>
      </c>
      <c r="E18" s="46" t="s">
        <v>495</v>
      </c>
      <c r="F18" s="92"/>
      <c r="G18" s="46" t="s">
        <v>496</v>
      </c>
      <c r="H18" s="182" t="s">
        <v>14</v>
      </c>
      <c r="I18" s="47" t="s">
        <v>274</v>
      </c>
      <c r="J18" s="46"/>
    </row>
    <row r="19" spans="1:10" ht="23.25" customHeight="1" x14ac:dyDescent="0.25">
      <c r="A19" s="229"/>
      <c r="B19" s="229"/>
      <c r="C19" s="229"/>
      <c r="D19" s="46" t="s">
        <v>276</v>
      </c>
      <c r="E19" s="74" t="s">
        <v>497</v>
      </c>
      <c r="F19" s="94"/>
      <c r="G19" s="46" t="s">
        <v>287</v>
      </c>
      <c r="H19" s="176" t="s">
        <v>14</v>
      </c>
      <c r="I19" s="47" t="s">
        <v>274</v>
      </c>
      <c r="J19" s="76"/>
    </row>
    <row r="20" spans="1:10" ht="23.45" customHeight="1" x14ac:dyDescent="0.25">
      <c r="A20" s="249">
        <v>10</v>
      </c>
      <c r="B20" s="254" t="s">
        <v>498</v>
      </c>
      <c r="C20" s="254" t="s">
        <v>499</v>
      </c>
      <c r="D20" s="85">
        <v>1</v>
      </c>
      <c r="E20" s="87" t="s">
        <v>500</v>
      </c>
      <c r="F20" s="194"/>
      <c r="G20" s="85" t="s">
        <v>501</v>
      </c>
      <c r="H20" s="184" t="s">
        <v>14</v>
      </c>
      <c r="I20" s="47" t="s">
        <v>274</v>
      </c>
      <c r="J20" s="77"/>
    </row>
    <row r="21" spans="1:10" ht="36" customHeight="1" x14ac:dyDescent="0.25">
      <c r="A21" s="250"/>
      <c r="B21" s="255"/>
      <c r="C21" s="255"/>
      <c r="D21" s="46" t="s">
        <v>276</v>
      </c>
      <c r="E21" s="74" t="s">
        <v>502</v>
      </c>
      <c r="F21" s="195"/>
      <c r="G21" s="46" t="s">
        <v>287</v>
      </c>
      <c r="H21" s="176" t="s">
        <v>299</v>
      </c>
      <c r="I21" s="47" t="s">
        <v>274</v>
      </c>
      <c r="J21" s="76"/>
    </row>
    <row r="22" spans="1:10" ht="34.5" customHeight="1" x14ac:dyDescent="0.25">
      <c r="A22" s="251"/>
      <c r="B22" s="256"/>
      <c r="C22" s="256"/>
      <c r="D22" s="46" t="s">
        <v>280</v>
      </c>
      <c r="E22" s="74" t="s">
        <v>503</v>
      </c>
      <c r="F22" s="196"/>
      <c r="G22" s="46" t="s">
        <v>287</v>
      </c>
      <c r="H22" s="176" t="s">
        <v>14</v>
      </c>
      <c r="I22" s="47" t="s">
        <v>274</v>
      </c>
      <c r="J22" s="76"/>
    </row>
    <row r="23" spans="1:10" ht="32.25" customHeight="1" x14ac:dyDescent="0.25">
      <c r="A23" s="249">
        <v>11</v>
      </c>
      <c r="B23" s="252" t="s">
        <v>504</v>
      </c>
      <c r="C23" s="254" t="s">
        <v>505</v>
      </c>
      <c r="D23" s="46" t="s">
        <v>269</v>
      </c>
      <c r="E23" s="74" t="s">
        <v>506</v>
      </c>
      <c r="F23" s="192"/>
      <c r="G23" s="46" t="s">
        <v>249</v>
      </c>
      <c r="H23" s="176" t="s">
        <v>507</v>
      </c>
      <c r="I23" s="47" t="s">
        <v>193</v>
      </c>
      <c r="J23" s="76"/>
    </row>
    <row r="24" spans="1:10" ht="32.25" customHeight="1" x14ac:dyDescent="0.25">
      <c r="A24" s="250"/>
      <c r="B24" s="253"/>
      <c r="C24" s="255"/>
      <c r="D24" s="233" t="s">
        <v>276</v>
      </c>
      <c r="E24" s="268" t="s">
        <v>508</v>
      </c>
      <c r="F24" s="113"/>
      <c r="G24" s="233" t="s">
        <v>287</v>
      </c>
      <c r="H24" s="270" t="s">
        <v>299</v>
      </c>
      <c r="I24" s="266" t="s">
        <v>193</v>
      </c>
      <c r="J24" s="267"/>
    </row>
    <row r="25" spans="1:10" ht="90.6" customHeight="1" x14ac:dyDescent="0.25">
      <c r="A25" s="251"/>
      <c r="B25" s="253"/>
      <c r="C25" s="255"/>
      <c r="D25" s="239"/>
      <c r="E25" s="269"/>
      <c r="F25" s="193"/>
      <c r="G25" s="239"/>
      <c r="H25" s="271"/>
      <c r="I25" s="266"/>
      <c r="J25" s="267"/>
    </row>
    <row r="26" spans="1:10" s="139" customFormat="1" ht="82.5" customHeight="1" x14ac:dyDescent="0.25">
      <c r="A26" s="148">
        <v>12</v>
      </c>
      <c r="B26" s="149" t="s">
        <v>509</v>
      </c>
      <c r="C26" s="141" t="s">
        <v>510</v>
      </c>
      <c r="D26" s="150" t="s">
        <v>269</v>
      </c>
      <c r="E26" s="149" t="s">
        <v>511</v>
      </c>
      <c r="F26" s="151"/>
      <c r="G26" s="150" t="s">
        <v>287</v>
      </c>
      <c r="H26" s="185" t="s">
        <v>299</v>
      </c>
      <c r="I26" s="146"/>
      <c r="J26" s="152"/>
    </row>
    <row r="27" spans="1:10" ht="21" customHeight="1" x14ac:dyDescent="0.25">
      <c r="A27" s="249">
        <v>13</v>
      </c>
      <c r="B27" s="254" t="s">
        <v>512</v>
      </c>
      <c r="C27" s="265" t="s">
        <v>513</v>
      </c>
      <c r="D27" s="46" t="s">
        <v>269</v>
      </c>
      <c r="E27" s="74" t="s">
        <v>514</v>
      </c>
      <c r="F27" s="192"/>
      <c r="G27" s="46" t="s">
        <v>287</v>
      </c>
      <c r="H27" s="176" t="s">
        <v>14</v>
      </c>
      <c r="I27" s="47" t="s">
        <v>274</v>
      </c>
      <c r="J27" s="76"/>
    </row>
    <row r="28" spans="1:10" ht="44.25" customHeight="1" x14ac:dyDescent="0.25">
      <c r="A28" s="250"/>
      <c r="B28" s="255"/>
      <c r="C28" s="255"/>
      <c r="D28" s="46" t="s">
        <v>276</v>
      </c>
      <c r="E28" s="140" t="s">
        <v>515</v>
      </c>
      <c r="F28" s="113"/>
      <c r="G28" s="46" t="s">
        <v>287</v>
      </c>
      <c r="H28" s="176" t="s">
        <v>299</v>
      </c>
      <c r="I28" s="76">
        <v>2024</v>
      </c>
      <c r="J28" s="76"/>
    </row>
    <row r="29" spans="1:10" ht="33.6" customHeight="1" x14ac:dyDescent="0.25">
      <c r="A29" s="251"/>
      <c r="B29" s="256"/>
      <c r="C29" s="256"/>
      <c r="D29" s="46" t="s">
        <v>280</v>
      </c>
      <c r="E29" s="74" t="s">
        <v>516</v>
      </c>
      <c r="F29" s="193"/>
      <c r="G29" s="46" t="s">
        <v>249</v>
      </c>
      <c r="H29" s="176" t="s">
        <v>14</v>
      </c>
      <c r="I29" s="47" t="s">
        <v>274</v>
      </c>
      <c r="J29" s="76"/>
    </row>
    <row r="30" spans="1:10" ht="86.25" customHeight="1" x14ac:dyDescent="0.25">
      <c r="A30" s="112">
        <v>14</v>
      </c>
      <c r="B30" s="113" t="s">
        <v>517</v>
      </c>
      <c r="C30" s="113" t="s">
        <v>518</v>
      </c>
      <c r="D30" s="54" t="s">
        <v>269</v>
      </c>
      <c r="E30" s="115" t="s">
        <v>519</v>
      </c>
      <c r="F30" s="115">
        <v>46</v>
      </c>
      <c r="G30" s="54" t="s">
        <v>287</v>
      </c>
      <c r="H30" s="186" t="s">
        <v>299</v>
      </c>
      <c r="I30" s="76">
        <v>2024</v>
      </c>
      <c r="J30" s="76"/>
    </row>
    <row r="31" spans="1:10" ht="44.25" customHeight="1" x14ac:dyDescent="0.25">
      <c r="A31" s="260">
        <v>15</v>
      </c>
      <c r="B31" s="262" t="s">
        <v>520</v>
      </c>
      <c r="C31" s="264" t="s">
        <v>521</v>
      </c>
      <c r="D31" s="116">
        <v>1</v>
      </c>
      <c r="E31" s="64" t="s">
        <v>522</v>
      </c>
      <c r="F31" s="190" t="s">
        <v>523</v>
      </c>
      <c r="G31" s="116" t="s">
        <v>287</v>
      </c>
      <c r="H31" s="171" t="s">
        <v>14</v>
      </c>
      <c r="I31" s="76">
        <v>2025</v>
      </c>
      <c r="J31" s="76"/>
    </row>
    <row r="32" spans="1:10" ht="97.5" customHeight="1" x14ac:dyDescent="0.25">
      <c r="A32" s="261"/>
      <c r="B32" s="263"/>
      <c r="C32" s="263"/>
      <c r="D32" s="118">
        <v>2</v>
      </c>
      <c r="E32" s="119" t="s">
        <v>524</v>
      </c>
      <c r="F32" s="191"/>
      <c r="G32" s="118" t="s">
        <v>287</v>
      </c>
      <c r="H32" s="174" t="s">
        <v>14</v>
      </c>
      <c r="I32" s="47" t="s">
        <v>274</v>
      </c>
      <c r="J32" s="76"/>
    </row>
    <row r="33" spans="1:10" ht="44.25" customHeight="1" x14ac:dyDescent="0.25">
      <c r="A33" s="131">
        <v>16</v>
      </c>
      <c r="B33" s="172" t="s">
        <v>525</v>
      </c>
      <c r="C33" s="173"/>
      <c r="D33" s="46">
        <v>1</v>
      </c>
      <c r="E33" s="141" t="s">
        <v>526</v>
      </c>
      <c r="F33" s="143"/>
      <c r="G33" s="46" t="s">
        <v>527</v>
      </c>
      <c r="H33" s="176" t="s">
        <v>299</v>
      </c>
      <c r="I33" s="76">
        <v>2024</v>
      </c>
      <c r="J33" s="125"/>
    </row>
    <row r="35" spans="1:10" x14ac:dyDescent="0.25">
      <c r="B35" s="126"/>
      <c r="C35" s="127"/>
      <c r="D35" s="128"/>
      <c r="E35" s="126"/>
      <c r="F35" s="122"/>
      <c r="G35" s="128"/>
      <c r="H35" s="128"/>
      <c r="I35" s="128"/>
      <c r="J35" s="128"/>
    </row>
    <row r="36" spans="1:10" x14ac:dyDescent="0.25">
      <c r="B36" s="126"/>
      <c r="C36" s="127"/>
      <c r="D36" s="128"/>
      <c r="E36" s="126"/>
      <c r="F36" s="122"/>
      <c r="G36" s="128"/>
      <c r="H36" s="128"/>
      <c r="I36" s="128"/>
      <c r="J36" s="128"/>
    </row>
    <row r="37" spans="1:10" x14ac:dyDescent="0.25">
      <c r="B37" s="126"/>
      <c r="C37" s="127"/>
      <c r="D37" s="128"/>
      <c r="E37" s="126"/>
      <c r="F37" s="122"/>
      <c r="G37" s="128"/>
      <c r="H37" s="128"/>
      <c r="I37" s="128"/>
      <c r="J37" s="128"/>
    </row>
    <row r="38" spans="1:10" x14ac:dyDescent="0.25">
      <c r="B38" s="126"/>
      <c r="D38" s="128"/>
      <c r="E38" s="126"/>
      <c r="F38" s="122"/>
      <c r="G38" s="128"/>
      <c r="H38" s="128"/>
      <c r="I38" s="128"/>
      <c r="J38" s="128"/>
    </row>
    <row r="40" spans="1:10" x14ac:dyDescent="0.25">
      <c r="C40" s="127"/>
    </row>
    <row r="42" spans="1:10" x14ac:dyDescent="0.25">
      <c r="C42"/>
    </row>
  </sheetData>
  <mergeCells count="39">
    <mergeCell ref="I24:I25"/>
    <mergeCell ref="J24:J25"/>
    <mergeCell ref="E24:E25"/>
    <mergeCell ref="G24:G25"/>
    <mergeCell ref="H24:H25"/>
    <mergeCell ref="A31:A32"/>
    <mergeCell ref="B31:B32"/>
    <mergeCell ref="C31:C32"/>
    <mergeCell ref="A27:A29"/>
    <mergeCell ref="B27:B29"/>
    <mergeCell ref="C27:C29"/>
    <mergeCell ref="B20:B22"/>
    <mergeCell ref="B7:B8"/>
    <mergeCell ref="C7:C8"/>
    <mergeCell ref="B9:B11"/>
    <mergeCell ref="C9:C11"/>
    <mergeCell ref="C12:C13"/>
    <mergeCell ref="B12:B13"/>
    <mergeCell ref="A15:A17"/>
    <mergeCell ref="B15:B17"/>
    <mergeCell ref="C15:C17"/>
    <mergeCell ref="B18:B19"/>
    <mergeCell ref="C18:C19"/>
    <mergeCell ref="D24:D25"/>
    <mergeCell ref="A2:A3"/>
    <mergeCell ref="B2:B3"/>
    <mergeCell ref="C2:C3"/>
    <mergeCell ref="A4:A5"/>
    <mergeCell ref="B4:B5"/>
    <mergeCell ref="C4:C5"/>
    <mergeCell ref="A7:A8"/>
    <mergeCell ref="A9:A11"/>
    <mergeCell ref="A23:A25"/>
    <mergeCell ref="B23:B25"/>
    <mergeCell ref="C23:C25"/>
    <mergeCell ref="A12:A13"/>
    <mergeCell ref="A18:A19"/>
    <mergeCell ref="A20:A22"/>
    <mergeCell ref="C20:C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9057-3329-44B5-941E-240CFC208C58}">
  <dimension ref="A1:M70"/>
  <sheetViews>
    <sheetView zoomScale="90" zoomScaleNormal="90" workbookViewId="0">
      <pane ySplit="1" topLeftCell="A2" activePane="bottomLeft" state="frozen"/>
      <selection pane="bottomLeft" activeCell="A2" sqref="A2:A4"/>
    </sheetView>
  </sheetViews>
  <sheetFormatPr baseColWidth="10" defaultColWidth="11.42578125" defaultRowHeight="15" x14ac:dyDescent="0.25"/>
  <cols>
    <col min="1" max="1" width="5.42578125" customWidth="1"/>
    <col min="2" max="2" width="20.140625" customWidth="1"/>
    <col min="3" max="3" width="41" bestFit="1" customWidth="1"/>
    <col min="4" max="4" width="3.140625" hidden="1" customWidth="1"/>
    <col min="5" max="5" width="63.5703125" customWidth="1"/>
    <col min="6" max="6" width="16" hidden="1" customWidth="1"/>
    <col min="7" max="7" width="14.140625" customWidth="1"/>
    <col min="8" max="8" width="13.140625" hidden="1" customWidth="1"/>
    <col min="9" max="9" width="14.140625" customWidth="1"/>
    <col min="10" max="10" width="12" customWidth="1"/>
  </cols>
  <sheetData>
    <row r="1" spans="1:13" ht="27.95" customHeight="1" x14ac:dyDescent="0.25">
      <c r="A1" s="44" t="s">
        <v>259</v>
      </c>
      <c r="B1" s="44" t="s">
        <v>260</v>
      </c>
      <c r="C1" s="44" t="s">
        <v>261</v>
      </c>
      <c r="D1" s="50" t="s">
        <v>259</v>
      </c>
      <c r="E1" s="44" t="s">
        <v>262</v>
      </c>
      <c r="F1" s="104" t="s">
        <v>263</v>
      </c>
      <c r="G1" s="44" t="s">
        <v>264</v>
      </c>
      <c r="H1" s="104" t="s">
        <v>265</v>
      </c>
      <c r="I1" s="44" t="s">
        <v>266</v>
      </c>
      <c r="J1" s="44" t="s">
        <v>267</v>
      </c>
    </row>
    <row r="2" spans="1:13" s="48" customFormat="1" ht="38.25" x14ac:dyDescent="0.25">
      <c r="A2" s="278">
        <v>1</v>
      </c>
      <c r="B2" s="282" t="s">
        <v>528</v>
      </c>
      <c r="C2" s="283" t="s">
        <v>529</v>
      </c>
      <c r="D2" s="52" t="s">
        <v>269</v>
      </c>
      <c r="E2" s="85" t="s">
        <v>530</v>
      </c>
      <c r="F2" s="86" t="s">
        <v>531</v>
      </c>
      <c r="G2" s="85" t="s">
        <v>287</v>
      </c>
      <c r="H2" s="85" t="s">
        <v>507</v>
      </c>
      <c r="I2" s="86" t="s">
        <v>293</v>
      </c>
      <c r="J2" s="85"/>
      <c r="K2" s="55"/>
      <c r="L2" s="55"/>
      <c r="M2" s="55"/>
    </row>
    <row r="3" spans="1:13" s="48" customFormat="1" x14ac:dyDescent="0.25">
      <c r="A3" s="279"/>
      <c r="B3" s="282"/>
      <c r="C3" s="283"/>
      <c r="D3" s="276" t="s">
        <v>276</v>
      </c>
      <c r="E3" s="274" t="s">
        <v>532</v>
      </c>
      <c r="F3" s="281"/>
      <c r="G3" s="274" t="s">
        <v>249</v>
      </c>
      <c r="H3" s="274" t="s">
        <v>507</v>
      </c>
      <c r="I3" s="274">
        <v>2024</v>
      </c>
      <c r="J3" s="272"/>
      <c r="K3" s="55"/>
      <c r="L3" s="55"/>
      <c r="M3" s="55"/>
    </row>
    <row r="4" spans="1:13" s="48" customFormat="1" x14ac:dyDescent="0.25">
      <c r="A4" s="280"/>
      <c r="B4" s="282"/>
      <c r="C4" s="283"/>
      <c r="D4" s="239"/>
      <c r="E4" s="275"/>
      <c r="F4" s="281"/>
      <c r="G4" s="275"/>
      <c r="H4" s="275"/>
      <c r="I4" s="275"/>
      <c r="J4" s="273"/>
      <c r="K4" s="55"/>
      <c r="L4" s="55"/>
      <c r="M4" s="55"/>
    </row>
    <row r="5" spans="1:13" s="48" customFormat="1" ht="54" customHeight="1" x14ac:dyDescent="0.25">
      <c r="A5" s="46" t="s">
        <v>276</v>
      </c>
      <c r="B5" s="49" t="s">
        <v>533</v>
      </c>
      <c r="C5" s="54" t="s">
        <v>534</v>
      </c>
      <c r="D5" s="54" t="s">
        <v>269</v>
      </c>
      <c r="E5" s="54" t="s">
        <v>535</v>
      </c>
      <c r="F5" s="54" t="s">
        <v>531</v>
      </c>
      <c r="G5" s="54" t="s">
        <v>287</v>
      </c>
      <c r="H5" s="54" t="s">
        <v>299</v>
      </c>
      <c r="I5" s="54" t="s">
        <v>332</v>
      </c>
      <c r="J5" s="46"/>
      <c r="K5" s="55"/>
      <c r="L5" s="55"/>
      <c r="M5" s="55"/>
    </row>
    <row r="6" spans="1:13" s="48" customFormat="1" ht="54" customHeight="1" x14ac:dyDescent="0.25">
      <c r="A6" s="286" t="s">
        <v>280</v>
      </c>
      <c r="B6" s="284" t="s">
        <v>536</v>
      </c>
      <c r="C6" s="285" t="s">
        <v>537</v>
      </c>
      <c r="D6" s="85" t="s">
        <v>269</v>
      </c>
      <c r="E6" s="85" t="s">
        <v>538</v>
      </c>
      <c r="F6" s="85"/>
      <c r="G6" s="85" t="s">
        <v>287</v>
      </c>
      <c r="H6" s="85" t="s">
        <v>14</v>
      </c>
      <c r="I6" s="85" t="s">
        <v>274</v>
      </c>
      <c r="J6" s="85"/>
      <c r="K6" s="55"/>
      <c r="L6" s="55"/>
      <c r="M6" s="55"/>
    </row>
    <row r="7" spans="1:13" s="48" customFormat="1" ht="27" customHeight="1" x14ac:dyDescent="0.25">
      <c r="A7" s="287"/>
      <c r="B7" s="284"/>
      <c r="C7" s="285"/>
      <c r="D7" s="85" t="s">
        <v>276</v>
      </c>
      <c r="E7" s="85" t="s">
        <v>539</v>
      </c>
      <c r="F7" s="85" t="s">
        <v>357</v>
      </c>
      <c r="G7" s="85" t="s">
        <v>287</v>
      </c>
      <c r="H7" s="85" t="s">
        <v>299</v>
      </c>
      <c r="I7" s="85" t="s">
        <v>293</v>
      </c>
      <c r="J7" s="85"/>
      <c r="K7" s="55"/>
      <c r="L7" s="55"/>
      <c r="M7" s="55"/>
    </row>
    <row r="8" spans="1:13" s="48" customFormat="1" ht="43.5" customHeight="1" x14ac:dyDescent="0.25">
      <c r="A8" s="228" t="s">
        <v>282</v>
      </c>
      <c r="B8" s="232" t="s">
        <v>540</v>
      </c>
      <c r="C8" s="232" t="s">
        <v>541</v>
      </c>
      <c r="D8" s="51" t="s">
        <v>269</v>
      </c>
      <c r="E8" s="132" t="s">
        <v>542</v>
      </c>
      <c r="F8" s="120"/>
      <c r="G8" s="132" t="s">
        <v>249</v>
      </c>
      <c r="H8" s="51" t="s">
        <v>14</v>
      </c>
      <c r="I8" s="51" t="s">
        <v>193</v>
      </c>
      <c r="J8" s="46"/>
      <c r="K8" s="55"/>
      <c r="L8" s="55"/>
      <c r="M8" s="55"/>
    </row>
    <row r="9" spans="1:13" s="48" customFormat="1" ht="39.75" customHeight="1" x14ac:dyDescent="0.25">
      <c r="A9" s="229"/>
      <c r="B9" s="229"/>
      <c r="C9" s="229"/>
      <c r="D9" s="85" t="s">
        <v>276</v>
      </c>
      <c r="E9" s="87" t="s">
        <v>543</v>
      </c>
      <c r="F9" s="121"/>
      <c r="G9" s="85" t="s">
        <v>249</v>
      </c>
      <c r="H9" s="85" t="s">
        <v>14</v>
      </c>
      <c r="I9" s="85" t="s">
        <v>193</v>
      </c>
      <c r="J9" s="85"/>
      <c r="K9" s="55"/>
      <c r="L9" s="55"/>
      <c r="M9" s="55"/>
    </row>
    <row r="10" spans="1:13" s="48" customFormat="1" ht="72.75" customHeight="1" x14ac:dyDescent="0.25">
      <c r="A10" s="46" t="s">
        <v>285</v>
      </c>
      <c r="B10" s="89" t="s">
        <v>544</v>
      </c>
      <c r="C10" s="89" t="s">
        <v>545</v>
      </c>
      <c r="D10" s="89">
        <v>1</v>
      </c>
      <c r="E10" s="89" t="s">
        <v>546</v>
      </c>
      <c r="F10" s="89"/>
      <c r="G10" s="46" t="s">
        <v>188</v>
      </c>
      <c r="H10" s="89" t="s">
        <v>299</v>
      </c>
      <c r="I10" s="89">
        <v>2024</v>
      </c>
      <c r="J10" s="81"/>
      <c r="K10" s="55"/>
      <c r="L10" s="55"/>
      <c r="M10" s="55"/>
    </row>
    <row r="11" spans="1:13" s="48" customFormat="1" ht="108.75" customHeight="1" x14ac:dyDescent="0.25">
      <c r="A11" s="46" t="s">
        <v>288</v>
      </c>
      <c r="B11" s="46" t="s">
        <v>547</v>
      </c>
      <c r="C11" s="46" t="s">
        <v>548</v>
      </c>
      <c r="D11" s="85" t="s">
        <v>269</v>
      </c>
      <c r="E11" s="85" t="s">
        <v>549</v>
      </c>
      <c r="F11" s="85"/>
      <c r="G11" s="85" t="s">
        <v>287</v>
      </c>
      <c r="H11" s="46" t="s">
        <v>14</v>
      </c>
      <c r="I11" s="46" t="s">
        <v>293</v>
      </c>
      <c r="J11" s="46"/>
      <c r="K11" s="55"/>
      <c r="L11" s="55"/>
      <c r="M11" s="55"/>
    </row>
    <row r="12" spans="1:13" s="48" customFormat="1" ht="57.75" customHeight="1" x14ac:dyDescent="0.25">
      <c r="A12" s="266" t="s">
        <v>291</v>
      </c>
      <c r="B12" s="266" t="s">
        <v>550</v>
      </c>
      <c r="C12" s="266" t="s">
        <v>551</v>
      </c>
      <c r="D12" s="46" t="s">
        <v>269</v>
      </c>
      <c r="E12" s="46" t="s">
        <v>552</v>
      </c>
      <c r="F12" s="46"/>
      <c r="G12" s="46" t="s">
        <v>287</v>
      </c>
      <c r="H12" s="46" t="s">
        <v>14</v>
      </c>
      <c r="I12" s="46"/>
      <c r="J12" s="46"/>
      <c r="K12" s="55"/>
      <c r="L12" s="55"/>
      <c r="M12" s="55"/>
    </row>
    <row r="13" spans="1:13" s="48" customFormat="1" ht="34.5" customHeight="1" x14ac:dyDescent="0.25">
      <c r="A13" s="266"/>
      <c r="B13" s="266"/>
      <c r="C13" s="266"/>
      <c r="D13" s="46" t="s">
        <v>276</v>
      </c>
      <c r="E13" s="46" t="s">
        <v>553</v>
      </c>
      <c r="F13" s="46"/>
      <c r="G13" s="46" t="s">
        <v>287</v>
      </c>
      <c r="H13" s="46" t="s">
        <v>14</v>
      </c>
      <c r="I13" s="46"/>
      <c r="J13" s="46"/>
      <c r="K13" s="55"/>
      <c r="L13" s="55"/>
      <c r="M13" s="55"/>
    </row>
    <row r="14" spans="1:13" ht="51.75" customHeight="1" x14ac:dyDescent="0.25">
      <c r="A14" s="228">
        <v>8</v>
      </c>
      <c r="B14" s="268" t="s">
        <v>554</v>
      </c>
      <c r="C14" s="268" t="s">
        <v>555</v>
      </c>
      <c r="D14" s="144" t="s">
        <v>269</v>
      </c>
      <c r="E14" s="76" t="s">
        <v>556</v>
      </c>
      <c r="F14" s="129"/>
      <c r="G14" s="129" t="s">
        <v>287</v>
      </c>
      <c r="H14" s="129"/>
      <c r="I14" s="129"/>
      <c r="J14" s="129"/>
      <c r="K14" s="56"/>
      <c r="L14" s="56"/>
      <c r="M14" s="56"/>
    </row>
    <row r="15" spans="1:13" ht="26.25" x14ac:dyDescent="0.25">
      <c r="A15" s="232"/>
      <c r="B15" s="277"/>
      <c r="C15" s="277"/>
      <c r="D15" s="144" t="s">
        <v>276</v>
      </c>
      <c r="E15" s="143" t="s">
        <v>557</v>
      </c>
      <c r="F15" s="129"/>
      <c r="G15" s="129" t="s">
        <v>188</v>
      </c>
      <c r="H15" s="129"/>
      <c r="I15" s="129"/>
      <c r="J15" s="129"/>
      <c r="K15" s="56"/>
      <c r="L15" s="56"/>
      <c r="M15" s="56"/>
    </row>
    <row r="16" spans="1:13" x14ac:dyDescent="0.25">
      <c r="A16" s="232"/>
      <c r="B16" s="277"/>
      <c r="C16" s="277"/>
      <c r="D16" s="137" t="s">
        <v>280</v>
      </c>
      <c r="E16" s="129" t="s">
        <v>558</v>
      </c>
      <c r="F16" s="129"/>
      <c r="G16" s="129" t="s">
        <v>188</v>
      </c>
      <c r="H16" s="129"/>
      <c r="I16" s="129"/>
      <c r="J16" s="129"/>
      <c r="K16" s="56"/>
      <c r="L16" s="56"/>
      <c r="M16" s="56"/>
    </row>
    <row r="17" spans="1:13" x14ac:dyDescent="0.25">
      <c r="A17" s="229"/>
      <c r="B17" s="269"/>
      <c r="C17" s="269"/>
      <c r="D17" s="137" t="s">
        <v>282</v>
      </c>
      <c r="E17" s="129" t="s">
        <v>559</v>
      </c>
      <c r="F17" s="129"/>
      <c r="G17" s="129" t="s">
        <v>287</v>
      </c>
      <c r="H17" s="129"/>
      <c r="I17" s="129"/>
      <c r="J17" s="129"/>
      <c r="K17" s="56"/>
      <c r="L17" s="56"/>
      <c r="M17" s="56"/>
    </row>
    <row r="18" spans="1:13" ht="102.95" customHeight="1" x14ac:dyDescent="0.25">
      <c r="A18" s="56"/>
      <c r="B18" s="56"/>
      <c r="C18" s="56"/>
      <c r="D18" s="57"/>
      <c r="E18" s="58"/>
      <c r="F18" s="56"/>
      <c r="G18" s="56"/>
      <c r="H18" s="56"/>
      <c r="I18" s="56"/>
      <c r="J18" s="56"/>
      <c r="K18" s="56"/>
      <c r="L18" s="56"/>
      <c r="M18" s="56"/>
    </row>
    <row r="19" spans="1:13" x14ac:dyDescent="0.25">
      <c r="A19" s="56"/>
      <c r="B19" s="56"/>
      <c r="C19" s="56"/>
      <c r="D19" s="57"/>
      <c r="E19" s="59"/>
      <c r="F19" s="56"/>
      <c r="G19" s="56"/>
      <c r="H19" s="56"/>
      <c r="I19" s="56"/>
      <c r="J19" s="56"/>
      <c r="K19" s="56"/>
      <c r="L19" s="56"/>
      <c r="M19" s="56"/>
    </row>
    <row r="20" spans="1:13" x14ac:dyDescent="0.25">
      <c r="A20" s="56"/>
      <c r="B20" s="56"/>
      <c r="C20" s="56"/>
      <c r="D20" s="57"/>
      <c r="E20" s="60"/>
      <c r="F20" s="56"/>
      <c r="G20" s="56"/>
      <c r="H20" s="56"/>
      <c r="I20" s="56"/>
      <c r="J20" s="56"/>
      <c r="K20" s="56"/>
      <c r="L20" s="56"/>
      <c r="M20" s="56"/>
    </row>
    <row r="21" spans="1:13" x14ac:dyDescent="0.25">
      <c r="A21" s="56"/>
      <c r="B21" s="56"/>
      <c r="C21" s="56"/>
      <c r="D21" s="57"/>
      <c r="E21" s="61"/>
      <c r="F21" s="56"/>
      <c r="G21" s="56"/>
      <c r="H21" s="56"/>
      <c r="I21" s="56"/>
      <c r="J21" s="56"/>
      <c r="K21" s="56"/>
      <c r="L21" s="56"/>
      <c r="M21" s="56"/>
    </row>
    <row r="22" spans="1:13" x14ac:dyDescent="0.25">
      <c r="A22" s="56"/>
      <c r="B22" s="56"/>
      <c r="C22" s="56"/>
      <c r="D22" s="57"/>
      <c r="E22" s="57"/>
      <c r="F22" s="56"/>
      <c r="G22" s="56"/>
      <c r="H22" s="56"/>
      <c r="I22" s="56"/>
      <c r="J22" s="56"/>
      <c r="K22" s="56"/>
      <c r="L22" s="56"/>
      <c r="M22" s="56"/>
    </row>
    <row r="23" spans="1:13" x14ac:dyDescent="0.25">
      <c r="A23" s="56"/>
      <c r="B23" s="56"/>
      <c r="C23" s="56"/>
      <c r="D23" s="57"/>
      <c r="E23" s="56"/>
      <c r="F23" s="56"/>
      <c r="G23" s="56"/>
      <c r="H23" s="56"/>
      <c r="I23" s="56"/>
      <c r="J23" s="56"/>
      <c r="K23" s="56"/>
      <c r="L23" s="56"/>
      <c r="M23" s="56"/>
    </row>
    <row r="24" spans="1:13" x14ac:dyDescent="0.25">
      <c r="A24" s="56"/>
      <c r="B24" s="56"/>
      <c r="C24" s="56"/>
      <c r="D24" s="57"/>
      <c r="E24" s="56"/>
      <c r="F24" s="56"/>
      <c r="G24" s="56"/>
      <c r="H24" s="56"/>
      <c r="I24" s="56"/>
      <c r="J24" s="56"/>
      <c r="K24" s="56"/>
      <c r="L24" s="56"/>
      <c r="M24" s="56"/>
    </row>
    <row r="25" spans="1:13" x14ac:dyDescent="0.25">
      <c r="A25" s="56"/>
      <c r="B25" s="56"/>
      <c r="C25" s="56"/>
      <c r="D25" s="57"/>
      <c r="E25" s="56"/>
      <c r="F25" s="56"/>
      <c r="G25" s="56"/>
      <c r="H25" s="56"/>
      <c r="I25" s="56"/>
      <c r="J25" s="56"/>
      <c r="K25" s="56"/>
      <c r="L25" s="56"/>
      <c r="M25" s="56"/>
    </row>
    <row r="26" spans="1:13" x14ac:dyDescent="0.25">
      <c r="A26" s="56"/>
      <c r="B26" s="56"/>
      <c r="C26" s="56"/>
      <c r="D26" s="57"/>
      <c r="E26" s="56"/>
      <c r="F26" s="56"/>
      <c r="G26" s="56"/>
      <c r="H26" s="56"/>
      <c r="I26" s="56"/>
      <c r="J26" s="56"/>
      <c r="K26" s="56"/>
      <c r="L26" s="56"/>
      <c r="M26" s="56"/>
    </row>
    <row r="27" spans="1:13" x14ac:dyDescent="0.25">
      <c r="A27" s="56"/>
      <c r="B27" s="56"/>
      <c r="C27" s="56"/>
      <c r="D27" s="57"/>
      <c r="E27" s="56"/>
      <c r="F27" s="56"/>
      <c r="G27" s="56"/>
      <c r="H27" s="56"/>
      <c r="I27" s="56"/>
      <c r="J27" s="56"/>
      <c r="K27" s="56"/>
      <c r="L27" s="56"/>
      <c r="M27" s="56"/>
    </row>
    <row r="28" spans="1:13" x14ac:dyDescent="0.25">
      <c r="A28" s="56"/>
      <c r="B28" s="56"/>
      <c r="C28" s="56"/>
      <c r="D28" s="57"/>
      <c r="E28" s="56"/>
      <c r="F28" s="56"/>
      <c r="G28" s="56"/>
      <c r="H28" s="56"/>
      <c r="I28" s="56"/>
      <c r="J28" s="56"/>
      <c r="K28" s="56"/>
      <c r="L28" s="56"/>
      <c r="M28" s="56"/>
    </row>
    <row r="29" spans="1:13" x14ac:dyDescent="0.25">
      <c r="A29" s="56"/>
      <c r="B29" s="56"/>
      <c r="C29" s="56"/>
      <c r="D29" s="57"/>
      <c r="E29" s="56"/>
      <c r="F29" s="56"/>
      <c r="G29" s="56"/>
      <c r="H29" s="56"/>
      <c r="I29" s="56"/>
      <c r="J29" s="56"/>
      <c r="K29" s="56"/>
      <c r="L29" s="56"/>
      <c r="M29" s="56"/>
    </row>
    <row r="30" spans="1:13" x14ac:dyDescent="0.25">
      <c r="A30" s="56"/>
      <c r="B30" s="56"/>
      <c r="C30" s="56"/>
      <c r="D30" s="57"/>
      <c r="E30" s="56"/>
      <c r="F30" s="56"/>
      <c r="G30" s="56"/>
      <c r="H30" s="56"/>
      <c r="I30" s="56"/>
      <c r="J30" s="56"/>
      <c r="K30" s="56"/>
      <c r="L30" s="56"/>
      <c r="M30" s="56"/>
    </row>
    <row r="31" spans="1:13" x14ac:dyDescent="0.25">
      <c r="A31" s="56"/>
      <c r="B31" s="56"/>
      <c r="C31" s="56"/>
      <c r="D31" s="57"/>
      <c r="E31" s="56"/>
      <c r="F31" s="56"/>
      <c r="G31" s="56"/>
      <c r="H31" s="56"/>
      <c r="I31" s="56"/>
      <c r="J31" s="56"/>
      <c r="K31" s="56"/>
      <c r="L31" s="56"/>
      <c r="M31" s="56"/>
    </row>
    <row r="32" spans="1:13" x14ac:dyDescent="0.25">
      <c r="A32" s="56"/>
      <c r="B32" s="56"/>
      <c r="C32" s="56"/>
      <c r="D32" s="57"/>
      <c r="E32" s="56"/>
      <c r="F32" s="56"/>
      <c r="G32" s="56"/>
      <c r="H32" s="56"/>
      <c r="I32" s="56"/>
      <c r="J32" s="56"/>
      <c r="K32" s="56"/>
      <c r="L32" s="56"/>
      <c r="M32" s="56"/>
    </row>
    <row r="33" spans="1:13" x14ac:dyDescent="0.25">
      <c r="A33" s="56"/>
      <c r="B33" s="56"/>
      <c r="C33" s="56"/>
      <c r="D33" s="57"/>
      <c r="E33" s="56"/>
      <c r="F33" s="56"/>
      <c r="G33" s="56"/>
      <c r="H33" s="56"/>
      <c r="I33" s="56"/>
      <c r="J33" s="56"/>
      <c r="K33" s="56"/>
      <c r="L33" s="56"/>
      <c r="M33" s="56"/>
    </row>
    <row r="34" spans="1:13" x14ac:dyDescent="0.25">
      <c r="A34" s="56"/>
      <c r="B34" s="56"/>
      <c r="C34" s="56"/>
      <c r="D34" s="57"/>
      <c r="E34" s="56"/>
      <c r="F34" s="56"/>
      <c r="G34" s="56"/>
      <c r="H34" s="56"/>
      <c r="I34" s="56"/>
      <c r="J34" s="56"/>
      <c r="K34" s="56"/>
      <c r="L34" s="56"/>
      <c r="M34" s="56"/>
    </row>
    <row r="35" spans="1:13" x14ac:dyDescent="0.25">
      <c r="A35" s="56"/>
      <c r="B35" s="56"/>
      <c r="C35" s="56"/>
      <c r="D35" s="57"/>
      <c r="E35" s="56"/>
      <c r="F35" s="56"/>
      <c r="G35" s="56"/>
      <c r="H35" s="56"/>
      <c r="I35" s="56"/>
      <c r="J35" s="56"/>
      <c r="K35" s="56"/>
      <c r="L35" s="56"/>
      <c r="M35" s="56"/>
    </row>
    <row r="36" spans="1:13" x14ac:dyDescent="0.25">
      <c r="A36" s="56"/>
      <c r="B36" s="56"/>
      <c r="C36" s="56"/>
      <c r="D36" s="57"/>
      <c r="E36" s="56"/>
      <c r="F36" s="56"/>
      <c r="G36" s="56"/>
      <c r="H36" s="56"/>
      <c r="I36" s="56"/>
      <c r="J36" s="56"/>
      <c r="K36" s="56"/>
      <c r="L36" s="56"/>
      <c r="M36" s="56"/>
    </row>
    <row r="37" spans="1:13" x14ac:dyDescent="0.25">
      <c r="A37" s="56"/>
      <c r="B37" s="56"/>
      <c r="C37" s="56"/>
      <c r="D37" s="57"/>
      <c r="E37" s="56"/>
      <c r="F37" s="56"/>
      <c r="G37" s="56"/>
      <c r="H37" s="56"/>
      <c r="I37" s="56"/>
      <c r="J37" s="56"/>
      <c r="K37" s="56"/>
      <c r="L37" s="56"/>
      <c r="M37" s="56"/>
    </row>
    <row r="38" spans="1:13" x14ac:dyDescent="0.25">
      <c r="A38" s="56"/>
      <c r="B38" s="56"/>
      <c r="C38" s="56"/>
      <c r="D38" s="57"/>
      <c r="E38" s="56"/>
      <c r="F38" s="56"/>
      <c r="G38" s="56"/>
      <c r="H38" s="56"/>
      <c r="I38" s="56"/>
      <c r="J38" s="56"/>
      <c r="K38" s="56"/>
      <c r="L38" s="56"/>
      <c r="M38" s="56"/>
    </row>
    <row r="39" spans="1:13" x14ac:dyDescent="0.25">
      <c r="A39" s="56"/>
      <c r="B39" s="56"/>
      <c r="C39" s="56"/>
      <c r="D39" s="57"/>
      <c r="E39" s="56"/>
      <c r="F39" s="56"/>
      <c r="G39" s="56"/>
      <c r="H39" s="56"/>
      <c r="I39" s="56"/>
      <c r="J39" s="56"/>
      <c r="K39" s="56"/>
      <c r="L39" s="56"/>
      <c r="M39" s="56"/>
    </row>
    <row r="40" spans="1:13" x14ac:dyDescent="0.25">
      <c r="A40" s="56"/>
      <c r="B40" s="56"/>
      <c r="C40" s="56"/>
      <c r="D40" s="57"/>
      <c r="E40" s="56"/>
      <c r="F40" s="56"/>
      <c r="G40" s="56"/>
      <c r="H40" s="56"/>
      <c r="I40" s="56"/>
      <c r="J40" s="56"/>
      <c r="K40" s="56"/>
      <c r="L40" s="56"/>
      <c r="M40" s="56"/>
    </row>
    <row r="41" spans="1:13" x14ac:dyDescent="0.25">
      <c r="A41" s="56"/>
      <c r="B41" s="56"/>
      <c r="C41" s="56"/>
      <c r="D41" s="57"/>
      <c r="E41" s="56"/>
      <c r="F41" s="56"/>
      <c r="G41" s="56"/>
      <c r="H41" s="56"/>
      <c r="I41" s="56"/>
      <c r="J41" s="56"/>
      <c r="K41" s="56"/>
      <c r="L41" s="56"/>
      <c r="M41" s="56"/>
    </row>
    <row r="42" spans="1:13" x14ac:dyDescent="0.25">
      <c r="A42" s="56"/>
      <c r="B42" s="56"/>
      <c r="C42" s="56"/>
      <c r="D42" s="57"/>
      <c r="E42" s="56"/>
      <c r="F42" s="56"/>
      <c r="G42" s="56"/>
      <c r="H42" s="56"/>
      <c r="I42" s="56"/>
      <c r="J42" s="56"/>
      <c r="K42" s="56"/>
      <c r="L42" s="56"/>
      <c r="M42" s="56"/>
    </row>
    <row r="43" spans="1:13" x14ac:dyDescent="0.25">
      <c r="A43" s="56"/>
      <c r="B43" s="56"/>
      <c r="C43" s="56"/>
      <c r="D43" s="57"/>
      <c r="E43" s="56"/>
      <c r="F43" s="56"/>
      <c r="G43" s="56"/>
      <c r="H43" s="56"/>
      <c r="I43" s="56"/>
      <c r="J43" s="56"/>
      <c r="K43" s="56"/>
      <c r="L43" s="56"/>
      <c r="M43" s="56"/>
    </row>
    <row r="44" spans="1:13" x14ac:dyDescent="0.25">
      <c r="A44" s="56"/>
      <c r="B44" s="56"/>
      <c r="C44" s="56"/>
      <c r="D44" s="57"/>
      <c r="E44" s="56"/>
      <c r="F44" s="56"/>
      <c r="G44" s="56"/>
      <c r="H44" s="56"/>
      <c r="I44" s="56"/>
      <c r="J44" s="56"/>
      <c r="K44" s="56"/>
      <c r="L44" s="56"/>
      <c r="M44" s="56"/>
    </row>
    <row r="45" spans="1:13" x14ac:dyDescent="0.25">
      <c r="A45" s="56"/>
      <c r="B45" s="56"/>
      <c r="C45" s="56"/>
      <c r="D45" s="57"/>
      <c r="E45" s="56"/>
      <c r="F45" s="56"/>
      <c r="G45" s="56"/>
      <c r="H45" s="56"/>
      <c r="I45" s="56"/>
      <c r="J45" s="56"/>
      <c r="K45" s="56"/>
      <c r="L45" s="56"/>
      <c r="M45" s="56"/>
    </row>
    <row r="46" spans="1:13" x14ac:dyDescent="0.25">
      <c r="A46" s="56"/>
      <c r="B46" s="56"/>
      <c r="C46" s="56"/>
      <c r="D46" s="57"/>
      <c r="E46" s="56"/>
      <c r="F46" s="56"/>
      <c r="G46" s="56"/>
      <c r="H46" s="56"/>
      <c r="I46" s="56"/>
      <c r="J46" s="56"/>
      <c r="K46" s="56"/>
      <c r="L46" s="56"/>
      <c r="M46" s="56"/>
    </row>
    <row r="47" spans="1:13" x14ac:dyDescent="0.25">
      <c r="A47" s="56"/>
      <c r="B47" s="56"/>
      <c r="C47" s="56"/>
      <c r="D47" s="57"/>
      <c r="E47" s="56"/>
      <c r="F47" s="56"/>
      <c r="G47" s="56"/>
      <c r="H47" s="56"/>
      <c r="I47" s="56"/>
      <c r="J47" s="56"/>
      <c r="K47" s="56"/>
      <c r="L47" s="56"/>
      <c r="M47" s="56"/>
    </row>
    <row r="48" spans="1:13" x14ac:dyDescent="0.25">
      <c r="A48" s="56"/>
      <c r="B48" s="56"/>
      <c r="C48" s="56"/>
      <c r="D48" s="57"/>
      <c r="E48" s="56"/>
      <c r="F48" s="56"/>
      <c r="G48" s="56"/>
      <c r="H48" s="56"/>
      <c r="I48" s="56"/>
      <c r="J48" s="56"/>
      <c r="K48" s="56"/>
      <c r="L48" s="56"/>
      <c r="M48" s="56"/>
    </row>
    <row r="49" spans="1:13" x14ac:dyDescent="0.25">
      <c r="A49" s="56"/>
      <c r="B49" s="56"/>
      <c r="C49" s="56"/>
      <c r="D49" s="57"/>
      <c r="E49" s="56"/>
      <c r="F49" s="56"/>
      <c r="G49" s="56"/>
      <c r="H49" s="56"/>
      <c r="I49" s="56"/>
      <c r="J49" s="56"/>
      <c r="K49" s="56"/>
      <c r="L49" s="56"/>
      <c r="M49" s="56"/>
    </row>
    <row r="50" spans="1:13" x14ac:dyDescent="0.25">
      <c r="A50" s="56"/>
      <c r="B50" s="56"/>
      <c r="C50" s="56"/>
      <c r="D50" s="57"/>
      <c r="E50" s="56"/>
      <c r="F50" s="56"/>
      <c r="G50" s="56"/>
      <c r="H50" s="56"/>
      <c r="I50" s="56"/>
      <c r="J50" s="56"/>
      <c r="K50" s="56"/>
      <c r="L50" s="56"/>
      <c r="M50" s="56"/>
    </row>
    <row r="51" spans="1:13" x14ac:dyDescent="0.25">
      <c r="A51" s="56"/>
      <c r="B51" s="56"/>
      <c r="C51" s="56"/>
      <c r="D51" s="56"/>
      <c r="E51" s="56"/>
      <c r="F51" s="56"/>
      <c r="G51" s="56"/>
      <c r="H51" s="56"/>
      <c r="I51" s="56"/>
      <c r="J51" s="56"/>
      <c r="K51" s="56"/>
      <c r="L51" s="56"/>
      <c r="M51" s="56"/>
    </row>
    <row r="52" spans="1:13" x14ac:dyDescent="0.25">
      <c r="A52" s="56"/>
      <c r="B52" s="56"/>
      <c r="C52" s="56"/>
      <c r="D52" s="56"/>
      <c r="E52" s="56"/>
      <c r="F52" s="56"/>
      <c r="G52" s="56"/>
      <c r="H52" s="56"/>
      <c r="I52" s="56"/>
      <c r="J52" s="56"/>
      <c r="K52" s="56"/>
      <c r="L52" s="56"/>
      <c r="M52" s="56"/>
    </row>
    <row r="53" spans="1:13" x14ac:dyDescent="0.25">
      <c r="A53" s="56"/>
      <c r="B53" s="56"/>
      <c r="C53" s="56"/>
      <c r="D53" s="56"/>
      <c r="E53" s="56"/>
      <c r="F53" s="56"/>
      <c r="G53" s="56"/>
      <c r="H53" s="56"/>
      <c r="I53" s="56"/>
      <c r="J53" s="56"/>
      <c r="K53" s="56"/>
      <c r="L53" s="56"/>
      <c r="M53" s="56"/>
    </row>
    <row r="54" spans="1:13" x14ac:dyDescent="0.25">
      <c r="A54" s="56"/>
      <c r="B54" s="56"/>
      <c r="C54" s="56"/>
      <c r="D54" s="56"/>
      <c r="E54" s="56"/>
      <c r="F54" s="56"/>
      <c r="G54" s="56"/>
      <c r="H54" s="56"/>
      <c r="I54" s="56"/>
      <c r="J54" s="56"/>
      <c r="K54" s="56"/>
      <c r="L54" s="56"/>
      <c r="M54" s="56"/>
    </row>
    <row r="55" spans="1:13" x14ac:dyDescent="0.25">
      <c r="A55" s="56"/>
      <c r="B55" s="56"/>
      <c r="C55" s="56"/>
      <c r="D55" s="56"/>
      <c r="E55" s="56"/>
      <c r="F55" s="56"/>
      <c r="G55" s="56"/>
      <c r="H55" s="56"/>
      <c r="I55" s="56"/>
      <c r="J55" s="56"/>
      <c r="K55" s="56"/>
      <c r="L55" s="56"/>
      <c r="M55" s="56"/>
    </row>
    <row r="56" spans="1:13" x14ac:dyDescent="0.25">
      <c r="A56" s="56"/>
      <c r="B56" s="56"/>
      <c r="C56" s="56"/>
      <c r="D56" s="56"/>
      <c r="E56" s="56"/>
      <c r="F56" s="56"/>
      <c r="G56" s="56"/>
      <c r="H56" s="56"/>
      <c r="I56" s="56"/>
      <c r="J56" s="56"/>
      <c r="K56" s="56"/>
      <c r="L56" s="56"/>
      <c r="M56" s="56"/>
    </row>
    <row r="57" spans="1:13" x14ac:dyDescent="0.25">
      <c r="A57" s="56"/>
      <c r="B57" s="56"/>
      <c r="C57" s="56"/>
      <c r="D57" s="56"/>
      <c r="E57" s="56"/>
      <c r="F57" s="56"/>
      <c r="G57" s="56"/>
      <c r="H57" s="56"/>
      <c r="I57" s="56"/>
      <c r="J57" s="56"/>
      <c r="K57" s="56"/>
      <c r="L57" s="56"/>
      <c r="M57" s="56"/>
    </row>
    <row r="58" spans="1:13" x14ac:dyDescent="0.25">
      <c r="A58" s="56"/>
      <c r="B58" s="56"/>
      <c r="C58" s="56"/>
      <c r="D58" s="56"/>
      <c r="E58" s="56"/>
      <c r="F58" s="56"/>
      <c r="G58" s="56"/>
      <c r="H58" s="56"/>
      <c r="I58" s="56"/>
      <c r="J58" s="56"/>
      <c r="K58" s="56"/>
      <c r="L58" s="56"/>
      <c r="M58" s="56"/>
    </row>
    <row r="59" spans="1:13" x14ac:dyDescent="0.25">
      <c r="A59" s="56"/>
      <c r="B59" s="56"/>
      <c r="C59" s="56"/>
      <c r="D59" s="56"/>
      <c r="E59" s="56"/>
      <c r="F59" s="56"/>
      <c r="G59" s="56"/>
      <c r="H59" s="56"/>
      <c r="I59" s="56"/>
      <c r="J59" s="56"/>
      <c r="K59" s="56"/>
      <c r="L59" s="56"/>
      <c r="M59" s="56"/>
    </row>
    <row r="60" spans="1:13" x14ac:dyDescent="0.25">
      <c r="A60" s="56"/>
      <c r="B60" s="56"/>
      <c r="C60" s="56"/>
      <c r="D60" s="56"/>
      <c r="E60" s="56"/>
      <c r="F60" s="56"/>
      <c r="G60" s="56"/>
      <c r="H60" s="56"/>
      <c r="I60" s="56"/>
      <c r="J60" s="56"/>
      <c r="K60" s="56"/>
      <c r="L60" s="56"/>
      <c r="M60" s="56"/>
    </row>
    <row r="61" spans="1:13" x14ac:dyDescent="0.25">
      <c r="A61" s="56"/>
      <c r="B61" s="56"/>
      <c r="C61" s="56"/>
      <c r="D61" s="56"/>
      <c r="E61" s="56"/>
      <c r="F61" s="56"/>
      <c r="G61" s="56"/>
      <c r="H61" s="56"/>
      <c r="I61" s="56"/>
      <c r="J61" s="56"/>
      <c r="K61" s="56"/>
      <c r="L61" s="56"/>
      <c r="M61" s="56"/>
    </row>
    <row r="62" spans="1:13" x14ac:dyDescent="0.25">
      <c r="A62" s="56"/>
      <c r="B62" s="56"/>
      <c r="C62" s="56"/>
      <c r="D62" s="56"/>
      <c r="E62" s="56"/>
      <c r="F62" s="56"/>
      <c r="G62" s="56"/>
      <c r="H62" s="56"/>
      <c r="I62" s="56"/>
      <c r="J62" s="56"/>
      <c r="K62" s="56"/>
      <c r="L62" s="56"/>
      <c r="M62" s="56"/>
    </row>
    <row r="63" spans="1:13" x14ac:dyDescent="0.25">
      <c r="A63" s="56"/>
      <c r="B63" s="56"/>
      <c r="C63" s="56"/>
      <c r="D63" s="56"/>
      <c r="E63" s="56"/>
      <c r="F63" s="56"/>
      <c r="G63" s="56"/>
      <c r="H63" s="56"/>
      <c r="I63" s="56"/>
      <c r="J63" s="56"/>
      <c r="K63" s="56"/>
      <c r="L63" s="56"/>
      <c r="M63" s="56"/>
    </row>
    <row r="64" spans="1:13" x14ac:dyDescent="0.25">
      <c r="A64" s="56"/>
      <c r="B64" s="56"/>
      <c r="C64" s="56"/>
      <c r="D64" s="56"/>
      <c r="E64" s="56"/>
      <c r="F64" s="56"/>
      <c r="G64" s="56"/>
      <c r="H64" s="56"/>
      <c r="I64" s="56"/>
      <c r="J64" s="56"/>
      <c r="K64" s="56"/>
      <c r="L64" s="56"/>
      <c r="M64" s="56"/>
    </row>
    <row r="65" spans="1:13" x14ac:dyDescent="0.25">
      <c r="A65" s="56"/>
      <c r="B65" s="56"/>
      <c r="C65" s="56"/>
      <c r="D65" s="56"/>
      <c r="E65" s="56"/>
      <c r="F65" s="56"/>
      <c r="G65" s="56"/>
      <c r="H65" s="56"/>
      <c r="I65" s="56"/>
      <c r="J65" s="56"/>
      <c r="K65" s="56"/>
      <c r="L65" s="56"/>
      <c r="M65" s="56"/>
    </row>
    <row r="66" spans="1:13" x14ac:dyDescent="0.25">
      <c r="A66" s="56"/>
      <c r="B66" s="56"/>
      <c r="C66" s="56"/>
      <c r="D66" s="56"/>
      <c r="E66" s="56"/>
      <c r="F66" s="56"/>
      <c r="G66" s="56"/>
      <c r="H66" s="56"/>
      <c r="I66" s="56"/>
      <c r="J66" s="56"/>
      <c r="K66" s="56"/>
      <c r="L66" s="56"/>
      <c r="M66" s="56"/>
    </row>
    <row r="67" spans="1:13" x14ac:dyDescent="0.25">
      <c r="A67" s="56"/>
      <c r="B67" s="56"/>
      <c r="C67" s="56"/>
      <c r="D67" s="56"/>
      <c r="E67" s="56"/>
      <c r="F67" s="56"/>
      <c r="G67" s="56"/>
      <c r="H67" s="56"/>
      <c r="I67" s="56"/>
      <c r="J67" s="56"/>
      <c r="K67" s="56"/>
      <c r="L67" s="56"/>
      <c r="M67" s="56"/>
    </row>
    <row r="68" spans="1:13" x14ac:dyDescent="0.25">
      <c r="A68" s="56"/>
      <c r="B68" s="56"/>
      <c r="C68" s="56"/>
      <c r="D68" s="56"/>
      <c r="E68" s="56"/>
      <c r="F68" s="56"/>
      <c r="G68" s="56"/>
      <c r="H68" s="56"/>
      <c r="I68" s="56"/>
      <c r="J68" s="56"/>
      <c r="K68" s="56"/>
      <c r="L68" s="56"/>
      <c r="M68" s="56"/>
    </row>
    <row r="69" spans="1:13" x14ac:dyDescent="0.25">
      <c r="A69" s="56"/>
      <c r="B69" s="56"/>
      <c r="C69" s="56"/>
      <c r="D69" s="56"/>
      <c r="E69" s="56"/>
      <c r="F69" s="56"/>
      <c r="G69" s="56"/>
      <c r="H69" s="56"/>
      <c r="I69" s="56"/>
      <c r="J69" s="56"/>
      <c r="K69" s="56"/>
      <c r="L69" s="56"/>
      <c r="M69" s="56"/>
    </row>
    <row r="70" spans="1:13" x14ac:dyDescent="0.25">
      <c r="A70" s="56"/>
      <c r="B70" s="56"/>
      <c r="C70" s="56"/>
      <c r="D70" s="56"/>
      <c r="E70" s="56"/>
      <c r="F70" s="56"/>
      <c r="G70" s="56"/>
      <c r="H70" s="56"/>
      <c r="I70" s="56"/>
      <c r="J70" s="56"/>
      <c r="K70" s="56"/>
      <c r="L70" s="56"/>
      <c r="M70" s="56"/>
    </row>
  </sheetData>
  <mergeCells count="22">
    <mergeCell ref="C14:C17"/>
    <mergeCell ref="A2:A4"/>
    <mergeCell ref="F3:F4"/>
    <mergeCell ref="B12:B13"/>
    <mergeCell ref="C12:C13"/>
    <mergeCell ref="B8:B9"/>
    <mergeCell ref="C8:C9"/>
    <mergeCell ref="B2:B4"/>
    <mergeCell ref="C2:C4"/>
    <mergeCell ref="B6:B7"/>
    <mergeCell ref="C6:C7"/>
    <mergeCell ref="A12:A13"/>
    <mergeCell ref="A6:A7"/>
    <mergeCell ref="A8:A9"/>
    <mergeCell ref="A14:A17"/>
    <mergeCell ref="B14:B17"/>
    <mergeCell ref="J3:J4"/>
    <mergeCell ref="E3:E4"/>
    <mergeCell ref="D3:D4"/>
    <mergeCell ref="G3:G4"/>
    <mergeCell ref="H3:H4"/>
    <mergeCell ref="I3:I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13C9B8A8668074DB19D51921B4BCD73" ma:contentTypeVersion="15" ma:contentTypeDescription="Opprett et nytt dokument." ma:contentTypeScope="" ma:versionID="b319b995ef2a82e43a42747da4b141a9">
  <xsd:schema xmlns:xsd="http://www.w3.org/2001/XMLSchema" xmlns:xs="http://www.w3.org/2001/XMLSchema" xmlns:p="http://schemas.microsoft.com/office/2006/metadata/properties" xmlns:ns2="7ed6d905-1e66-4b72-abba-d4e9bfa6459a" xmlns:ns3="3bc09ffa-a55f-4497-b83b-af668400a753" xmlns:ns4="8ae5ad45-4e29-4d1d-9321-7100209e479b" targetNamespace="http://schemas.microsoft.com/office/2006/metadata/properties" ma:root="true" ma:fieldsID="59b403c95d2540502d2e400d6d09f0aa" ns2:_="" ns3:_="" ns4:_="">
    <xsd:import namespace="7ed6d905-1e66-4b72-abba-d4e9bfa6459a"/>
    <xsd:import namespace="3bc09ffa-a55f-4497-b83b-af668400a753"/>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6d905-1e66-4b72-abba-d4e9bfa64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c09ffa-a55f-4497-b83b-af668400a753"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1fe775c-335b-420b-94c0-263bb6837ecb}" ma:internalName="TaxCatchAll" ma:showField="CatchAllData" ma:web="3bc09ffa-a55f-4497-b83b-af668400a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e5ad45-4e29-4d1d-9321-7100209e479b" xsi:nil="true"/>
    <lcf76f155ced4ddcb4097134ff3c332f xmlns="7ed6d905-1e66-4b72-abba-d4e9bfa6459a">
      <Terms xmlns="http://schemas.microsoft.com/office/infopath/2007/PartnerControls"/>
    </lcf76f155ced4ddcb4097134ff3c332f>
    <SharedWithUsers xmlns="3bc09ffa-a55f-4497-b83b-af668400a753">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C1575C-A223-42C6-9476-CE4415471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6d905-1e66-4b72-abba-d4e9bfa6459a"/>
    <ds:schemaRef ds:uri="3bc09ffa-a55f-4497-b83b-af668400a753"/>
    <ds:schemaRef ds:uri="8ae5ad45-4e29-4d1d-9321-7100209e4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67629-666D-4F1F-B984-D5167D42A393}">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3bc09ffa-a55f-4497-b83b-af668400a753"/>
    <ds:schemaRef ds:uri="8ae5ad45-4e29-4d1d-9321-7100209e479b"/>
    <ds:schemaRef ds:uri="http://schemas.openxmlformats.org/package/2006/metadata/core-properties"/>
    <ds:schemaRef ds:uri="http://purl.org/dc/dcmitype/"/>
    <ds:schemaRef ds:uri="7ed6d905-1e66-4b72-abba-d4e9bfa6459a"/>
    <ds:schemaRef ds:uri="http://purl.org/dc/terms/"/>
  </ds:schemaRefs>
</ds:datastoreItem>
</file>

<file path=customXml/itemProps3.xml><?xml version="1.0" encoding="utf-8"?>
<ds:datastoreItem xmlns:ds="http://schemas.openxmlformats.org/officeDocument/2006/customXml" ds:itemID="{01AFC3CD-1B9F-4295-B212-07E5323BE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1</vt:i4>
      </vt:variant>
    </vt:vector>
  </HeadingPairs>
  <TitlesOfParts>
    <vt:vector size="13" baseType="lpstr">
      <vt:lpstr>Handlingsplan</vt:lpstr>
      <vt:lpstr>TiltakstyperKostnadskalkyle</vt:lpstr>
      <vt:lpstr>Partskoder</vt:lpstr>
      <vt:lpstr>Brukerveiledning</vt:lpstr>
      <vt:lpstr>Kap 4.1.1</vt:lpstr>
      <vt:lpstr>Kap 4.1.2</vt:lpstr>
      <vt:lpstr>Kap 4.1.3</vt:lpstr>
      <vt:lpstr>Kap 4.1.4</vt:lpstr>
      <vt:lpstr>Kap 4.2</vt:lpstr>
      <vt:lpstr>Kap 4.3</vt:lpstr>
      <vt:lpstr>Kap 4.5</vt:lpstr>
      <vt:lpstr>Kap 5</vt:lpstr>
      <vt:lpstr>Handlingsplan!Utskriftsområde</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for Innlandet fylke 2024-2027.xlsx</dc:title>
  <dc:subject/>
  <dc:creator>Kartverket Innlandet</dc:creator>
  <cp:keywords/>
  <dc:description/>
  <cp:lastModifiedBy>June Breistein</cp:lastModifiedBy>
  <cp:revision/>
  <dcterms:created xsi:type="dcterms:W3CDTF">2018-05-09T06:44:37Z</dcterms:created>
  <dcterms:modified xsi:type="dcterms:W3CDTF">2023-11-02T09:39:52Z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0x010100A13C9B8A8668074DB19D51921B4BCD73</vt:lpwstr>
  </property>
  <property fmtid="{D5CDD505-2E9C-101B-9397-08002B2CF9AE}" pid="3" name="MediaServiceImageTags">
    <vt:lpwstr/>
  </property>
  <property fmtid="{D5CDD505-2E9C-101B-9397-08002B2CF9AE}" pid="4" name="Order">
    <vt:r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